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TEGRACIÓN\4.5.1 Medición del Desempeño\SSYMA-P03.02 Gestión y Selección de Contratistas\"/>
    </mc:Choice>
  </mc:AlternateContent>
  <bookViews>
    <workbookView xWindow="0" yWindow="0" windowWidth="19200" windowHeight="7050"/>
  </bookViews>
  <sheets>
    <sheet name="MATRIZ EVALUACION EECC" sheetId="1" r:id="rId1"/>
  </sheets>
  <definedNames>
    <definedName name="_xlnm._FilterDatabase" localSheetId="0" hidden="1">'MATRIZ EVALUACION EECC'!$A$10:$F$10</definedName>
  </definedNames>
  <calcPr calcId="162913"/>
</workbook>
</file>

<file path=xl/calcChain.xml><?xml version="1.0" encoding="utf-8"?>
<calcChain xmlns="http://schemas.openxmlformats.org/spreadsheetml/2006/main">
  <c r="D48" i="1" l="1"/>
  <c r="D53" i="1"/>
  <c r="D52" i="1"/>
  <c r="D40" i="1"/>
  <c r="D41" i="1"/>
  <c r="D42" i="1"/>
  <c r="D43" i="1"/>
  <c r="D44" i="1"/>
  <c r="D45" i="1"/>
  <c r="D46" i="1"/>
  <c r="D47" i="1"/>
  <c r="D39" i="1"/>
  <c r="D34" i="1"/>
  <c r="D33" i="1"/>
  <c r="D27" i="1"/>
  <c r="D25" i="1"/>
  <c r="D21" i="1"/>
  <c r="D15" i="1"/>
  <c r="D14" i="1"/>
  <c r="D13" i="1"/>
  <c r="D12" i="1"/>
  <c r="D36" i="1"/>
  <c r="D63" i="1" l="1"/>
  <c r="D62" i="1"/>
  <c r="D54" i="1"/>
  <c r="D49" i="1"/>
  <c r="D35" i="1"/>
  <c r="D31" i="1"/>
  <c r="D30" i="1"/>
  <c r="D29" i="1"/>
  <c r="D26" i="1"/>
  <c r="D24" i="1"/>
  <c r="D37" i="1"/>
  <c r="D38" i="1"/>
  <c r="D50" i="1"/>
  <c r="D20" i="1"/>
  <c r="D19" i="1"/>
  <c r="D18" i="1"/>
  <c r="D17" i="1"/>
  <c r="D16" i="1"/>
  <c r="D22" i="1"/>
  <c r="D64" i="1" l="1"/>
  <c r="E64" i="1"/>
  <c r="E67" i="1" s="1"/>
  <c r="D67" i="1" l="1"/>
  <c r="E68" i="1" s="1"/>
  <c r="E69" i="1" s="1"/>
</calcChain>
</file>

<file path=xl/sharedStrings.xml><?xml version="1.0" encoding="utf-8"?>
<sst xmlns="http://schemas.openxmlformats.org/spreadsheetml/2006/main" count="131" uniqueCount="89">
  <si>
    <t>Gerencia: __________________________________</t>
  </si>
  <si>
    <t>Empresa: __________________________________</t>
  </si>
  <si>
    <t>Fecha: _____________________________________</t>
  </si>
  <si>
    <t>Requerimientos Generales</t>
  </si>
  <si>
    <t>Documentos a evaluar</t>
  </si>
  <si>
    <t>Aplica</t>
  </si>
  <si>
    <t xml:space="preserve">Ideal </t>
  </si>
  <si>
    <t>Obtenido</t>
  </si>
  <si>
    <t>Comentarios</t>
  </si>
  <si>
    <t>Liderazgo y partipación de los trabajadores</t>
  </si>
  <si>
    <t>Si</t>
  </si>
  <si>
    <t>Logros/Reconocimiento en Seguridad y Salud Ocupacional</t>
  </si>
  <si>
    <t>Carta de compromiso firmado por Gerente</t>
  </si>
  <si>
    <t>Planificación</t>
  </si>
  <si>
    <t>Organigrama de la Empresa</t>
  </si>
  <si>
    <t>Listado de herramientas y equipos</t>
  </si>
  <si>
    <t>Procedimiento de mantenimiento herramientas/equipos</t>
  </si>
  <si>
    <t>Procedimiento de Capacitación</t>
  </si>
  <si>
    <t>Procedimiento de requisitos legales</t>
  </si>
  <si>
    <t>Documentación del Sistema de Gestión de la empresa</t>
  </si>
  <si>
    <t>Comité de seguridad y salud en el trabajo</t>
  </si>
  <si>
    <t>Documento de trabajos en altura</t>
  </si>
  <si>
    <t>Documento de espacios confinados</t>
  </si>
  <si>
    <t>Documento de inspecciones</t>
  </si>
  <si>
    <t>Listado de MSDS (vigente 2 años)</t>
  </si>
  <si>
    <t>Procedimiento de investigación de incidentes</t>
  </si>
  <si>
    <t>ELEGIR SÓLO UNO DE LAS OPCIONES PARA ACCIDENTES</t>
  </si>
  <si>
    <t>Programa de simulacros</t>
  </si>
  <si>
    <t>Total</t>
  </si>
  <si>
    <t>Ideal</t>
  </si>
  <si>
    <t>Referencias</t>
  </si>
  <si>
    <t>Mejora</t>
  </si>
  <si>
    <t>Operación</t>
  </si>
  <si>
    <t>Control Operacional</t>
  </si>
  <si>
    <t>Identificación de Peligros y Evaluación de riesgos</t>
  </si>
  <si>
    <t>Determinación de Requisitos Legales</t>
  </si>
  <si>
    <t>Organigrama para el servicio en Cerro Corona</t>
  </si>
  <si>
    <t>Participación y consulta</t>
  </si>
  <si>
    <t>Recursos, funciones, responsabilidad y autoridad</t>
  </si>
  <si>
    <t>Apoyo</t>
  </si>
  <si>
    <t>Preparación y respuesta ante emergencias</t>
  </si>
  <si>
    <t>Toma de conciencia</t>
  </si>
  <si>
    <t>Incidentes, no conformidades y acciones correctivas</t>
  </si>
  <si>
    <t>Esponsor: _________________________________________</t>
  </si>
  <si>
    <t>Servicio: __________________________________________</t>
  </si>
  <si>
    <t>Asesor SSO: _______________________________________</t>
  </si>
  <si>
    <t>Política de la Empresa (OHSAS, ISO o integrada)</t>
  </si>
  <si>
    <t>Reglamento Interno de Seguridad y Salud en el Trabajo de la empresa</t>
  </si>
  <si>
    <t>Adjuntar estadística y e informes finales de los accidentes de los últimos 3 años</t>
  </si>
  <si>
    <t>Documento de energía eléctrica</t>
  </si>
  <si>
    <t>Documento de izaje de cargas</t>
  </si>
  <si>
    <t>Documento de tormenta eléctrica</t>
  </si>
  <si>
    <t>Documento de materiales peligrosos</t>
  </si>
  <si>
    <t>Documento de voladura</t>
  </si>
  <si>
    <t>Documento de estabilidad de taludes</t>
  </si>
  <si>
    <t>Documento de liberación no controlada de energía</t>
  </si>
  <si>
    <t>Programa de Monitoreo e Higiene</t>
  </si>
  <si>
    <t>Riesgos por Salud Ocupacional</t>
  </si>
  <si>
    <t>Plan de Fatiga y Somnolencia</t>
  </si>
  <si>
    <t>Plan de respuesta de emergencias</t>
  </si>
  <si>
    <t xml:space="preserve"> - Menos de 3 accidentes leves por año (5 pts ó 0 pts)</t>
  </si>
  <si>
    <t xml:space="preserve"> - Menos de 5 accidentes c/daño a la propiedad (5 pts ó 0 pts)</t>
  </si>
  <si>
    <t>Nada              (0)           0 - 20%</t>
  </si>
  <si>
    <t>Deficiente      (1)          21 - 40%</t>
  </si>
  <si>
    <t>Regular         (2)           41 - 80%</t>
  </si>
  <si>
    <t>Cumple         (3)           81 - 90%</t>
  </si>
  <si>
    <t>Satisfactorio (4)           91 - 100%</t>
  </si>
  <si>
    <t>Perfil del Responsable de Seguridad y Medio Ambiente</t>
  </si>
  <si>
    <t>IPERC de acuerdo al mapa de procesos.</t>
  </si>
  <si>
    <t>Procedimiento de identificación de peligros, evaluación de riesgos - Impactos y aspectos ambientales</t>
  </si>
  <si>
    <t>Certificaciones/homologaciones</t>
  </si>
  <si>
    <t>Diagrama de procesos del servicio</t>
  </si>
  <si>
    <t>Documento de equipos móviles / transporte de personal</t>
  </si>
  <si>
    <t>Política SST</t>
  </si>
  <si>
    <t xml:space="preserve"> - 0 lesión registrables por año (20 pts)</t>
  </si>
  <si>
    <t xml:space="preserve"> - 01 lesión registrables (RWI o MTI) por año (15 pts)</t>
  </si>
  <si>
    <t xml:space="preserve"> - 01 lesiones con tiempo perdido (LTI) por año (10pts)</t>
  </si>
  <si>
    <t xml:space="preserve"> - 02 lesiones registrables (RWI y MTI) por año (10pts)</t>
  </si>
  <si>
    <t xml:space="preserve"> - 01 lesión con tiempo perdido (LTI) y 01 lesión registrable (MTI o RWI) lesiones por año (5pts)</t>
  </si>
  <si>
    <t xml:space="preserve"> - Más 02 lesiones con tiempo perdido (LTI) por año (0 pts)</t>
  </si>
  <si>
    <t xml:space="preserve"> - Más 03 lesiones registrables (RWI y MTI)por año (0 pts)</t>
  </si>
  <si>
    <t>Plan anual de Capacitación en Seguridad y Salud Ocupacional</t>
  </si>
  <si>
    <t>Plan de Vigilancia para COVID-19</t>
  </si>
  <si>
    <t>MATRIZ DE EVALUACIÓN DE SEGURIDAD Y SALUD OCUPACIONAL PARA LICITACIÓN</t>
  </si>
  <si>
    <t>U.E.A. CAROLINA I
CERRO CORONA</t>
  </si>
  <si>
    <r>
      <t xml:space="preserve">Código: </t>
    </r>
    <r>
      <rPr>
        <sz val="11"/>
        <rFont val="Arial"/>
        <family val="2"/>
      </rPr>
      <t>SSYMA-P03.02-F07</t>
    </r>
  </si>
  <si>
    <r>
      <t xml:space="preserve">Versión: </t>
    </r>
    <r>
      <rPr>
        <sz val="11"/>
        <rFont val="Arial"/>
        <family val="2"/>
      </rPr>
      <t>01</t>
    </r>
  </si>
  <si>
    <r>
      <t xml:space="preserve">La Empresa debe obtener como mínimo 75% para que el Plan sea </t>
    </r>
    <r>
      <rPr>
        <b/>
        <sz val="12"/>
        <rFont val="Arial"/>
        <family val="2"/>
      </rPr>
      <t>APROBADO</t>
    </r>
  </si>
  <si>
    <t>Fecha de aprob.: 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</si>
</sst>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D00244"/>
      </left>
      <right style="medium">
        <color rgb="FFD00244"/>
      </right>
      <top style="medium">
        <color rgb="FFD00244"/>
      </top>
      <bottom style="medium">
        <color rgb="FFD002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10" borderId="25" xfId="0" applyFont="1" applyFill="1" applyBorder="1" applyAlignment="1" applyProtection="1">
      <alignment vertical="center" wrapText="1"/>
      <protection locked="0"/>
    </xf>
    <xf numFmtId="0" fontId="2" fillId="10" borderId="28" xfId="0" applyFont="1" applyFill="1" applyBorder="1" applyAlignment="1" applyProtection="1">
      <alignment vertical="center" wrapText="1"/>
      <protection locked="0"/>
    </xf>
    <xf numFmtId="0" fontId="2" fillId="10" borderId="30" xfId="0" applyFont="1" applyFill="1" applyBorder="1" applyAlignment="1" applyProtection="1">
      <alignment vertical="center" wrapText="1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0" fillId="0" borderId="0" xfId="0" applyFont="1"/>
    <xf numFmtId="0" fontId="11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8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12" fillId="8" borderId="13" xfId="0" applyFont="1" applyFill="1" applyBorder="1" applyAlignment="1" applyProtection="1">
      <alignment horizontal="center" vertical="center" wrapText="1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Protection="1"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13" xfId="0" applyFont="1" applyFill="1" applyBorder="1" applyAlignment="1" applyProtection="1">
      <alignment vertical="center" wrapText="1"/>
      <protection locked="0"/>
    </xf>
    <xf numFmtId="0" fontId="10" fillId="9" borderId="13" xfId="0" applyFont="1" applyFill="1" applyBorder="1" applyAlignment="1" applyProtection="1">
      <alignment horizontal="center" vertical="center"/>
      <protection locked="0"/>
    </xf>
    <xf numFmtId="0" fontId="12" fillId="9" borderId="13" xfId="0" applyFont="1" applyFill="1" applyBorder="1" applyAlignment="1" applyProtection="1">
      <alignment horizontal="center" vertical="center"/>
      <protection hidden="1"/>
    </xf>
    <xf numFmtId="0" fontId="2" fillId="9" borderId="14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5" fillId="0" borderId="0" xfId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6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3" fillId="5" borderId="3" xfId="1" applyFont="1" applyFill="1" applyBorder="1" applyAlignment="1" applyProtection="1">
      <alignment horizontal="center" vertical="center"/>
      <protection hidden="1"/>
    </xf>
    <xf numFmtId="0" fontId="16" fillId="6" borderId="1" xfId="1" applyFont="1" applyFill="1" applyBorder="1" applyAlignment="1" applyProtection="1">
      <alignment horizontal="center" vertical="center"/>
      <protection hidden="1"/>
    </xf>
    <xf numFmtId="0" fontId="16" fillId="6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10" fontId="17" fillId="4" borderId="3" xfId="1" applyNumberFormat="1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10" borderId="26" xfId="0" applyFont="1" applyFill="1" applyBorder="1" applyAlignment="1" applyProtection="1">
      <alignment horizontal="center" vertical="center"/>
      <protection locked="0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locked="0"/>
    </xf>
    <xf numFmtId="0" fontId="4" fillId="10" borderId="31" xfId="0" applyFont="1" applyFill="1" applyBorder="1" applyAlignment="1" applyProtection="1">
      <alignment horizontal="center" vertical="center"/>
      <protection locked="0"/>
    </xf>
    <xf numFmtId="0" fontId="4" fillId="10" borderId="3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8"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0</xdr:row>
      <xdr:rowOff>131233</xdr:rowOff>
    </xdr:from>
    <xdr:to>
      <xdr:col>0</xdr:col>
      <xdr:colOff>1841501</xdr:colOff>
      <xdr:row>3</xdr:row>
      <xdr:rowOff>190500</xdr:rowOff>
    </xdr:to>
    <xdr:pic>
      <xdr:nvPicPr>
        <xdr:cNvPr id="3" name="Picture 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9354"/>
        <a:stretch>
          <a:fillRect/>
        </a:stretch>
      </xdr:blipFill>
      <xdr:spPr bwMode="auto">
        <a:xfrm>
          <a:off x="107951" y="131233"/>
          <a:ext cx="17335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4" displayName="Table14" ref="A72:A77" totalsRowShown="0" headerRowDxfId="2" dataDxfId="1">
  <autoFilter ref="A72:A77"/>
  <tableColumns count="1">
    <tableColumn id="1" name="Referencia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70" zoomScaleNormal="70" workbookViewId="0">
      <selection activeCell="F13" sqref="F13"/>
    </sheetView>
  </sheetViews>
  <sheetFormatPr defaultColWidth="8.81640625" defaultRowHeight="15.5" x14ac:dyDescent="0.3"/>
  <cols>
    <col min="1" max="1" width="46.7265625" style="49" customWidth="1"/>
    <col min="2" max="2" width="96.1796875" style="50" customWidth="1"/>
    <col min="3" max="3" width="9.90625" style="51" customWidth="1"/>
    <col min="4" max="4" width="11.90625" style="51" customWidth="1"/>
    <col min="5" max="5" width="19.453125" style="52" customWidth="1"/>
    <col min="6" max="6" width="50.453125" style="53" customWidth="1"/>
    <col min="7" max="9" width="8.81640625" style="11" customWidth="1"/>
    <col min="10" max="11" width="8.81640625" style="12"/>
    <col min="12" max="12" width="11.90625" style="12" customWidth="1"/>
    <col min="13" max="16384" width="8.81640625" style="11"/>
  </cols>
  <sheetData>
    <row r="1" spans="1:12" ht="34.5" customHeight="1" thickBot="1" x14ac:dyDescent="0.35">
      <c r="A1" s="1"/>
      <c r="B1" s="95" t="s">
        <v>83</v>
      </c>
      <c r="C1" s="95"/>
      <c r="D1" s="95"/>
      <c r="E1" s="96"/>
      <c r="F1" s="7" t="s">
        <v>84</v>
      </c>
    </row>
    <row r="2" spans="1:12" ht="23.5" customHeight="1" thickBot="1" x14ac:dyDescent="0.35">
      <c r="A2" s="2"/>
      <c r="B2" s="97"/>
      <c r="C2" s="97"/>
      <c r="D2" s="97"/>
      <c r="E2" s="98"/>
      <c r="F2" s="8" t="s">
        <v>85</v>
      </c>
    </row>
    <row r="3" spans="1:12" ht="23.5" customHeight="1" thickBot="1" x14ac:dyDescent="0.35">
      <c r="A3" s="2"/>
      <c r="B3" s="97"/>
      <c r="C3" s="97"/>
      <c r="D3" s="97"/>
      <c r="E3" s="98"/>
      <c r="F3" s="9" t="s">
        <v>86</v>
      </c>
    </row>
    <row r="4" spans="1:12" ht="23.5" customHeight="1" thickBot="1" x14ac:dyDescent="0.35">
      <c r="A4" s="3"/>
      <c r="B4" s="99"/>
      <c r="C4" s="99"/>
      <c r="D4" s="99"/>
      <c r="E4" s="100"/>
      <c r="F4" s="10" t="s">
        <v>88</v>
      </c>
    </row>
    <row r="5" spans="1:12" s="13" customFormat="1" ht="27" customHeight="1" x14ac:dyDescent="0.25">
      <c r="A5" s="5"/>
      <c r="B5" s="4"/>
      <c r="C5" s="4"/>
      <c r="D5" s="4"/>
      <c r="E5" s="4"/>
      <c r="F5" s="6"/>
      <c r="J5" s="14"/>
      <c r="K5" s="14"/>
      <c r="L5" s="14"/>
    </row>
    <row r="6" spans="1:12" s="13" customFormat="1" ht="13" x14ac:dyDescent="0.25">
      <c r="A6" s="15" t="s">
        <v>1</v>
      </c>
      <c r="B6" s="15"/>
      <c r="C6" s="16" t="s">
        <v>44</v>
      </c>
      <c r="D6" s="17"/>
      <c r="E6" s="18"/>
      <c r="F6" s="19"/>
      <c r="J6" s="14"/>
      <c r="K6" s="14"/>
      <c r="L6" s="14"/>
    </row>
    <row r="7" spans="1:12" s="13" customFormat="1" ht="13" x14ac:dyDescent="0.25">
      <c r="A7" s="15" t="s">
        <v>2</v>
      </c>
      <c r="B7" s="15"/>
      <c r="C7" s="16" t="s">
        <v>43</v>
      </c>
      <c r="D7" s="17"/>
      <c r="E7" s="18"/>
      <c r="F7" s="19"/>
      <c r="J7" s="14"/>
      <c r="K7" s="14"/>
      <c r="L7" s="14"/>
    </row>
    <row r="8" spans="1:12" s="13" customFormat="1" ht="13" x14ac:dyDescent="0.25">
      <c r="A8" s="15" t="s">
        <v>0</v>
      </c>
      <c r="B8" s="15"/>
      <c r="C8" s="16" t="s">
        <v>45</v>
      </c>
      <c r="D8" s="17"/>
      <c r="E8" s="18"/>
      <c r="F8" s="19"/>
      <c r="J8" s="14"/>
      <c r="K8" s="14"/>
      <c r="L8" s="14"/>
    </row>
    <row r="9" spans="1:12" s="13" customFormat="1" ht="13" thickBot="1" x14ac:dyDescent="0.3">
      <c r="A9" s="20"/>
      <c r="B9" s="21"/>
      <c r="C9" s="17"/>
      <c r="D9" s="17"/>
      <c r="E9" s="18"/>
      <c r="F9" s="19"/>
      <c r="H9" s="14"/>
      <c r="J9" s="14"/>
      <c r="K9" s="14"/>
      <c r="L9" s="14"/>
    </row>
    <row r="10" spans="1:12" s="13" customFormat="1" ht="29.5" customHeight="1" thickBot="1" x14ac:dyDescent="0.3">
      <c r="A10" s="22" t="s">
        <v>3</v>
      </c>
      <c r="B10" s="23" t="s">
        <v>4</v>
      </c>
      <c r="C10" s="23" t="s">
        <v>5</v>
      </c>
      <c r="D10" s="23" t="s">
        <v>6</v>
      </c>
      <c r="E10" s="24" t="s">
        <v>7</v>
      </c>
      <c r="F10" s="24" t="s">
        <v>8</v>
      </c>
      <c r="H10" s="14"/>
      <c r="J10" s="14"/>
      <c r="K10" s="14"/>
      <c r="L10" s="14"/>
    </row>
    <row r="11" spans="1:12" s="25" customFormat="1" ht="22" customHeight="1" thickBot="1" x14ac:dyDescent="0.3">
      <c r="A11" s="83" t="s">
        <v>9</v>
      </c>
      <c r="B11" s="84"/>
      <c r="C11" s="84"/>
      <c r="D11" s="84"/>
      <c r="E11" s="84"/>
      <c r="F11" s="85"/>
      <c r="H11" s="14"/>
      <c r="J11" s="14"/>
      <c r="K11" s="14"/>
      <c r="L11" s="14"/>
    </row>
    <row r="12" spans="1:12" s="13" customFormat="1" ht="12.5" x14ac:dyDescent="0.25">
      <c r="A12" s="80" t="s">
        <v>73</v>
      </c>
      <c r="B12" s="26" t="s">
        <v>46</v>
      </c>
      <c r="C12" s="27" t="s">
        <v>10</v>
      </c>
      <c r="D12" s="28">
        <f>IF(C12="NO","-",4)</f>
        <v>4</v>
      </c>
      <c r="E12" s="29"/>
      <c r="F12" s="30"/>
      <c r="H12" s="14"/>
      <c r="J12" s="14"/>
      <c r="K12" s="14"/>
      <c r="L12" s="14"/>
    </row>
    <row r="13" spans="1:12" s="13" customFormat="1" ht="12.5" x14ac:dyDescent="0.25">
      <c r="A13" s="81"/>
      <c r="B13" s="31" t="s">
        <v>70</v>
      </c>
      <c r="C13" s="27" t="s">
        <v>10</v>
      </c>
      <c r="D13" s="28">
        <f>IF(C13="NO","-",2)</f>
        <v>2</v>
      </c>
      <c r="E13" s="29"/>
      <c r="F13" s="30"/>
      <c r="H13" s="14"/>
      <c r="J13" s="14"/>
      <c r="K13" s="14"/>
      <c r="L13" s="14"/>
    </row>
    <row r="14" spans="1:12" s="13" customFormat="1" ht="12.5" x14ac:dyDescent="0.25">
      <c r="A14" s="81"/>
      <c r="B14" s="31" t="s">
        <v>11</v>
      </c>
      <c r="C14" s="27" t="s">
        <v>10</v>
      </c>
      <c r="D14" s="28">
        <f>IF(C14="NO","-",2)</f>
        <v>2</v>
      </c>
      <c r="E14" s="29"/>
      <c r="F14" s="30"/>
      <c r="H14" s="14"/>
      <c r="J14" s="14"/>
      <c r="K14" s="14"/>
      <c r="L14" s="14"/>
    </row>
    <row r="15" spans="1:12" s="13" customFormat="1" ht="12.5" x14ac:dyDescent="0.25">
      <c r="A15" s="82"/>
      <c r="B15" s="31" t="s">
        <v>12</v>
      </c>
      <c r="C15" s="27" t="s">
        <v>10</v>
      </c>
      <c r="D15" s="28">
        <f>IF(C15="NO","-",1)</f>
        <v>1</v>
      </c>
      <c r="E15" s="29"/>
      <c r="F15" s="30"/>
      <c r="H15" s="14"/>
      <c r="J15" s="14"/>
      <c r="K15" s="14"/>
      <c r="L15" s="14"/>
    </row>
    <row r="16" spans="1:12" s="13" customFormat="1" ht="12.5" x14ac:dyDescent="0.25">
      <c r="A16" s="78" t="s">
        <v>38</v>
      </c>
      <c r="B16" s="31" t="s">
        <v>14</v>
      </c>
      <c r="C16" s="27" t="s">
        <v>10</v>
      </c>
      <c r="D16" s="28">
        <f>IF(C16="NO","-",1)</f>
        <v>1</v>
      </c>
      <c r="E16" s="29"/>
      <c r="F16" s="30"/>
      <c r="H16" s="14"/>
      <c r="J16" s="14"/>
      <c r="K16" s="14"/>
      <c r="L16" s="14"/>
    </row>
    <row r="17" spans="1:12" s="13" customFormat="1" ht="12.5" x14ac:dyDescent="0.25">
      <c r="A17" s="81"/>
      <c r="B17" s="31" t="s">
        <v>36</v>
      </c>
      <c r="C17" s="27" t="s">
        <v>10</v>
      </c>
      <c r="D17" s="28">
        <f>IF(C17="NO","-",1)</f>
        <v>1</v>
      </c>
      <c r="E17" s="29"/>
      <c r="F17" s="30"/>
      <c r="H17" s="14"/>
      <c r="J17" s="14"/>
      <c r="K17" s="14"/>
      <c r="L17" s="14"/>
    </row>
    <row r="18" spans="1:12" s="13" customFormat="1" ht="12.5" x14ac:dyDescent="0.25">
      <c r="A18" s="81"/>
      <c r="B18" s="32" t="s">
        <v>67</v>
      </c>
      <c r="C18" s="27" t="s">
        <v>10</v>
      </c>
      <c r="D18" s="28">
        <f>IF(C18="NO","-",3)</f>
        <v>3</v>
      </c>
      <c r="E18" s="29"/>
      <c r="F18" s="30"/>
      <c r="H18" s="14"/>
      <c r="J18" s="14"/>
      <c r="K18" s="14"/>
      <c r="L18" s="14"/>
    </row>
    <row r="19" spans="1:12" s="13" customFormat="1" ht="12.5" x14ac:dyDescent="0.25">
      <c r="A19" s="81"/>
      <c r="B19" s="31" t="s">
        <v>15</v>
      </c>
      <c r="C19" s="27" t="s">
        <v>10</v>
      </c>
      <c r="D19" s="28">
        <f>IF(C19="NO","-",1)</f>
        <v>1</v>
      </c>
      <c r="E19" s="29"/>
      <c r="F19" s="30"/>
      <c r="H19" s="14"/>
      <c r="J19" s="14"/>
      <c r="K19" s="14"/>
      <c r="L19" s="14"/>
    </row>
    <row r="20" spans="1:12" s="13" customFormat="1" ht="12.5" x14ac:dyDescent="0.25">
      <c r="A20" s="81"/>
      <c r="B20" s="31" t="s">
        <v>16</v>
      </c>
      <c r="C20" s="27" t="s">
        <v>10</v>
      </c>
      <c r="D20" s="28">
        <f>IF(C20="NO","-",1)</f>
        <v>1</v>
      </c>
      <c r="E20" s="29"/>
      <c r="F20" s="30"/>
      <c r="H20" s="14"/>
      <c r="J20" s="14"/>
      <c r="K20" s="14"/>
      <c r="L20" s="14"/>
    </row>
    <row r="21" spans="1:12" s="13" customFormat="1" ht="12.5" x14ac:dyDescent="0.25">
      <c r="A21" s="82"/>
      <c r="B21" s="31" t="s">
        <v>71</v>
      </c>
      <c r="C21" s="27" t="s">
        <v>10</v>
      </c>
      <c r="D21" s="28">
        <f>IF(C21="NO","-",2)</f>
        <v>2</v>
      </c>
      <c r="E21" s="29"/>
      <c r="F21" s="30"/>
      <c r="H21" s="14"/>
      <c r="J21" s="14"/>
      <c r="K21" s="14"/>
      <c r="L21" s="14"/>
    </row>
    <row r="22" spans="1:12" s="13" customFormat="1" ht="13.5" thickBot="1" x14ac:dyDescent="0.3">
      <c r="A22" s="33" t="s">
        <v>37</v>
      </c>
      <c r="B22" s="34" t="s">
        <v>20</v>
      </c>
      <c r="C22" s="27" t="s">
        <v>10</v>
      </c>
      <c r="D22" s="28">
        <f>IF(C22="NO","-",4)</f>
        <v>4</v>
      </c>
      <c r="E22" s="29"/>
      <c r="F22" s="30"/>
      <c r="H22" s="14"/>
      <c r="J22" s="14"/>
      <c r="K22" s="14"/>
      <c r="L22" s="14"/>
    </row>
    <row r="23" spans="1:12" s="25" customFormat="1" ht="22" customHeight="1" thickBot="1" x14ac:dyDescent="0.3">
      <c r="A23" s="83" t="s">
        <v>13</v>
      </c>
      <c r="B23" s="84"/>
      <c r="C23" s="84"/>
      <c r="D23" s="84"/>
      <c r="E23" s="84"/>
      <c r="F23" s="85"/>
      <c r="H23" s="14"/>
      <c r="J23" s="14"/>
      <c r="K23" s="14"/>
      <c r="L23" s="14"/>
    </row>
    <row r="24" spans="1:12" s="13" customFormat="1" ht="12.5" x14ac:dyDescent="0.25">
      <c r="A24" s="80" t="s">
        <v>34</v>
      </c>
      <c r="B24" s="26" t="s">
        <v>69</v>
      </c>
      <c r="C24" s="27" t="s">
        <v>10</v>
      </c>
      <c r="D24" s="28">
        <f>IF(C24="NO","-",3)</f>
        <v>3</v>
      </c>
      <c r="E24" s="29"/>
      <c r="F24" s="30"/>
      <c r="H24" s="14"/>
      <c r="J24" s="14"/>
      <c r="K24" s="14"/>
      <c r="L24" s="14"/>
    </row>
    <row r="25" spans="1:12" s="13" customFormat="1" ht="12.5" x14ac:dyDescent="0.25">
      <c r="A25" s="82"/>
      <c r="B25" s="31" t="s">
        <v>68</v>
      </c>
      <c r="C25" s="27" t="s">
        <v>10</v>
      </c>
      <c r="D25" s="28">
        <f>IF(C25="NO","-",4)</f>
        <v>4</v>
      </c>
      <c r="E25" s="29"/>
      <c r="F25" s="30"/>
      <c r="H25" s="14"/>
      <c r="J25" s="14"/>
      <c r="K25" s="14"/>
      <c r="L25" s="14"/>
    </row>
    <row r="26" spans="1:12" s="13" customFormat="1" ht="12.5" x14ac:dyDescent="0.25">
      <c r="A26" s="78" t="s">
        <v>35</v>
      </c>
      <c r="B26" s="31" t="s">
        <v>18</v>
      </c>
      <c r="C26" s="27" t="s">
        <v>10</v>
      </c>
      <c r="D26" s="28">
        <f>IF(C26="NO","-",1)</f>
        <v>1</v>
      </c>
      <c r="E26" s="29"/>
      <c r="F26" s="30"/>
      <c r="H26" s="14"/>
      <c r="J26" s="14"/>
      <c r="K26" s="14"/>
      <c r="L26" s="14"/>
    </row>
    <row r="27" spans="1:12" s="13" customFormat="1" ht="13" thickBot="1" x14ac:dyDescent="0.3">
      <c r="A27" s="79"/>
      <c r="B27" s="34" t="s">
        <v>47</v>
      </c>
      <c r="C27" s="27" t="s">
        <v>10</v>
      </c>
      <c r="D27" s="28">
        <f>IF(C27="NO","-",3)</f>
        <v>3</v>
      </c>
      <c r="E27" s="29"/>
      <c r="F27" s="30"/>
      <c r="H27" s="14"/>
      <c r="J27" s="14"/>
      <c r="K27" s="14"/>
      <c r="L27" s="14"/>
    </row>
    <row r="28" spans="1:12" s="25" customFormat="1" ht="21" customHeight="1" thickBot="1" x14ac:dyDescent="0.3">
      <c r="A28" s="83" t="s">
        <v>39</v>
      </c>
      <c r="B28" s="84"/>
      <c r="C28" s="84"/>
      <c r="D28" s="84"/>
      <c r="E28" s="84"/>
      <c r="F28" s="85"/>
      <c r="H28" s="14"/>
      <c r="J28" s="14"/>
      <c r="K28" s="14"/>
      <c r="L28" s="14"/>
    </row>
    <row r="29" spans="1:12" s="13" customFormat="1" ht="12.5" x14ac:dyDescent="0.25">
      <c r="A29" s="80" t="s">
        <v>41</v>
      </c>
      <c r="B29" s="26" t="s">
        <v>17</v>
      </c>
      <c r="C29" s="27" t="s">
        <v>10</v>
      </c>
      <c r="D29" s="28">
        <f>IF(C29="NO","-",2)</f>
        <v>2</v>
      </c>
      <c r="E29" s="29"/>
      <c r="F29" s="30"/>
      <c r="H29" s="14"/>
      <c r="J29" s="14"/>
      <c r="K29" s="14"/>
      <c r="L29" s="14"/>
    </row>
    <row r="30" spans="1:12" s="13" customFormat="1" ht="12.5" x14ac:dyDescent="0.25">
      <c r="A30" s="81"/>
      <c r="B30" s="31" t="s">
        <v>81</v>
      </c>
      <c r="C30" s="27" t="s">
        <v>10</v>
      </c>
      <c r="D30" s="28">
        <f>IF(C30="NO","-",3)</f>
        <v>3</v>
      </c>
      <c r="E30" s="29"/>
      <c r="F30" s="30"/>
      <c r="H30" s="14"/>
      <c r="J30" s="14"/>
      <c r="K30" s="14"/>
      <c r="L30" s="14"/>
    </row>
    <row r="31" spans="1:12" s="13" customFormat="1" ht="13" thickBot="1" x14ac:dyDescent="0.3">
      <c r="A31" s="79"/>
      <c r="B31" s="34" t="s">
        <v>19</v>
      </c>
      <c r="C31" s="27" t="s">
        <v>10</v>
      </c>
      <c r="D31" s="28">
        <f>IF(C31="NO","-",2)</f>
        <v>2</v>
      </c>
      <c r="E31" s="29"/>
      <c r="F31" s="30"/>
      <c r="H31" s="14"/>
      <c r="J31" s="14"/>
      <c r="K31" s="14"/>
      <c r="L31" s="14"/>
    </row>
    <row r="32" spans="1:12" s="25" customFormat="1" ht="21" customHeight="1" thickBot="1" x14ac:dyDescent="0.3">
      <c r="A32" s="83" t="s">
        <v>32</v>
      </c>
      <c r="B32" s="84"/>
      <c r="C32" s="84"/>
      <c r="D32" s="84"/>
      <c r="E32" s="84"/>
      <c r="F32" s="85"/>
      <c r="H32" s="14"/>
      <c r="J32" s="14"/>
      <c r="K32" s="14"/>
      <c r="L32" s="14"/>
    </row>
    <row r="33" spans="1:12" s="13" customFormat="1" ht="12.5" x14ac:dyDescent="0.25">
      <c r="A33" s="80" t="s">
        <v>13</v>
      </c>
      <c r="B33" s="26" t="s">
        <v>56</v>
      </c>
      <c r="C33" s="27" t="s">
        <v>10</v>
      </c>
      <c r="D33" s="28">
        <f>IF(C33="NO","-",3)</f>
        <v>3</v>
      </c>
      <c r="E33" s="29"/>
      <c r="F33" s="30"/>
      <c r="H33" s="14"/>
      <c r="J33" s="14"/>
      <c r="K33" s="14"/>
      <c r="L33" s="14"/>
    </row>
    <row r="34" spans="1:12" s="13" customFormat="1" ht="12.5" x14ac:dyDescent="0.25">
      <c r="A34" s="81"/>
      <c r="B34" s="31" t="s">
        <v>57</v>
      </c>
      <c r="C34" s="27" t="s">
        <v>10</v>
      </c>
      <c r="D34" s="28">
        <f>IF(C34="NO","-",3)</f>
        <v>3</v>
      </c>
      <c r="E34" s="29"/>
      <c r="F34" s="30"/>
      <c r="H34" s="14"/>
      <c r="J34" s="14"/>
      <c r="K34" s="14"/>
      <c r="L34" s="14"/>
    </row>
    <row r="35" spans="1:12" s="13" customFormat="1" ht="12.5" x14ac:dyDescent="0.25">
      <c r="A35" s="82"/>
      <c r="B35" s="31" t="s">
        <v>58</v>
      </c>
      <c r="C35" s="27" t="s">
        <v>10</v>
      </c>
      <c r="D35" s="28">
        <f>IF(C35="NO","-",3)</f>
        <v>3</v>
      </c>
      <c r="E35" s="29"/>
      <c r="F35" s="30"/>
      <c r="H35" s="14"/>
      <c r="J35" s="14"/>
      <c r="K35" s="14"/>
      <c r="L35" s="14"/>
    </row>
    <row r="36" spans="1:12" s="13" customFormat="1" ht="12.5" x14ac:dyDescent="0.25">
      <c r="A36" s="78" t="s">
        <v>33</v>
      </c>
      <c r="B36" s="31" t="s">
        <v>82</v>
      </c>
      <c r="C36" s="27" t="s">
        <v>10</v>
      </c>
      <c r="D36" s="28">
        <f>IF(C36="NO","-",1)</f>
        <v>1</v>
      </c>
      <c r="E36" s="29"/>
      <c r="F36" s="30"/>
      <c r="H36" s="14"/>
      <c r="J36" s="14"/>
      <c r="K36" s="14"/>
      <c r="L36" s="14"/>
    </row>
    <row r="37" spans="1:12" s="13" customFormat="1" ht="12.5" x14ac:dyDescent="0.25">
      <c r="A37" s="81"/>
      <c r="B37" s="31" t="s">
        <v>72</v>
      </c>
      <c r="C37" s="27" t="s">
        <v>10</v>
      </c>
      <c r="D37" s="28">
        <f t="shared" ref="D37:D50" si="0">IF(C37="NO","-",1)</f>
        <v>1</v>
      </c>
      <c r="E37" s="29"/>
      <c r="F37" s="30"/>
      <c r="H37" s="14"/>
      <c r="J37" s="14"/>
      <c r="K37" s="14"/>
      <c r="L37" s="14"/>
    </row>
    <row r="38" spans="1:12" s="13" customFormat="1" ht="12.5" x14ac:dyDescent="0.25">
      <c r="A38" s="81"/>
      <c r="B38" s="31" t="s">
        <v>49</v>
      </c>
      <c r="C38" s="27" t="s">
        <v>10</v>
      </c>
      <c r="D38" s="28">
        <f t="shared" si="0"/>
        <v>1</v>
      </c>
      <c r="E38" s="29"/>
      <c r="F38" s="30"/>
      <c r="H38" s="14"/>
      <c r="J38" s="14"/>
      <c r="K38" s="14"/>
      <c r="L38" s="14"/>
    </row>
    <row r="39" spans="1:12" s="13" customFormat="1" ht="12.5" x14ac:dyDescent="0.25">
      <c r="A39" s="81"/>
      <c r="B39" s="31" t="s">
        <v>22</v>
      </c>
      <c r="C39" s="27" t="s">
        <v>10</v>
      </c>
      <c r="D39" s="28">
        <f>IF(C39="NO","-",1)</f>
        <v>1</v>
      </c>
      <c r="E39" s="29"/>
      <c r="F39" s="30"/>
      <c r="H39" s="14"/>
      <c r="J39" s="14"/>
      <c r="K39" s="14"/>
      <c r="L39" s="14"/>
    </row>
    <row r="40" spans="1:12" s="13" customFormat="1" ht="12.5" x14ac:dyDescent="0.25">
      <c r="A40" s="81"/>
      <c r="B40" s="31" t="s">
        <v>21</v>
      </c>
      <c r="C40" s="27" t="s">
        <v>10</v>
      </c>
      <c r="D40" s="28">
        <f t="shared" ref="D40:D47" si="1">IF(C40="NO","-",1)</f>
        <v>1</v>
      </c>
      <c r="E40" s="29"/>
      <c r="F40" s="30"/>
      <c r="H40" s="14"/>
      <c r="J40" s="14"/>
      <c r="K40" s="14"/>
      <c r="L40" s="14"/>
    </row>
    <row r="41" spans="1:12" s="13" customFormat="1" ht="12.5" x14ac:dyDescent="0.25">
      <c r="A41" s="81"/>
      <c r="B41" s="31" t="s">
        <v>50</v>
      </c>
      <c r="C41" s="27" t="s">
        <v>10</v>
      </c>
      <c r="D41" s="28">
        <f t="shared" si="1"/>
        <v>1</v>
      </c>
      <c r="E41" s="29"/>
      <c r="F41" s="30"/>
      <c r="H41" s="14"/>
      <c r="J41" s="14"/>
      <c r="K41" s="14"/>
      <c r="L41" s="14"/>
    </row>
    <row r="42" spans="1:12" s="13" customFormat="1" ht="12.5" x14ac:dyDescent="0.25">
      <c r="A42" s="81"/>
      <c r="B42" s="31" t="s">
        <v>51</v>
      </c>
      <c r="C42" s="27" t="s">
        <v>10</v>
      </c>
      <c r="D42" s="28">
        <f t="shared" si="1"/>
        <v>1</v>
      </c>
      <c r="E42" s="29"/>
      <c r="F42" s="30"/>
      <c r="H42" s="14"/>
      <c r="J42" s="14"/>
      <c r="K42" s="14"/>
      <c r="L42" s="14"/>
    </row>
    <row r="43" spans="1:12" s="13" customFormat="1" ht="12.5" x14ac:dyDescent="0.25">
      <c r="A43" s="81"/>
      <c r="B43" s="31" t="s">
        <v>52</v>
      </c>
      <c r="C43" s="27" t="s">
        <v>10</v>
      </c>
      <c r="D43" s="28">
        <f t="shared" si="1"/>
        <v>1</v>
      </c>
      <c r="E43" s="29"/>
      <c r="F43" s="30"/>
      <c r="H43" s="14"/>
      <c r="J43" s="14"/>
      <c r="K43" s="14"/>
      <c r="L43" s="14"/>
    </row>
    <row r="44" spans="1:12" s="13" customFormat="1" ht="12.5" x14ac:dyDescent="0.25">
      <c r="A44" s="81"/>
      <c r="B44" s="31" t="s">
        <v>53</v>
      </c>
      <c r="C44" s="27" t="s">
        <v>10</v>
      </c>
      <c r="D44" s="28">
        <f t="shared" si="1"/>
        <v>1</v>
      </c>
      <c r="E44" s="29"/>
      <c r="F44" s="30"/>
      <c r="H44" s="14"/>
      <c r="J44" s="14"/>
      <c r="K44" s="14"/>
      <c r="L44" s="14"/>
    </row>
    <row r="45" spans="1:12" s="13" customFormat="1" ht="12.5" x14ac:dyDescent="0.25">
      <c r="A45" s="81"/>
      <c r="B45" s="31" t="s">
        <v>54</v>
      </c>
      <c r="C45" s="27" t="s">
        <v>10</v>
      </c>
      <c r="D45" s="28">
        <f t="shared" si="1"/>
        <v>1</v>
      </c>
      <c r="E45" s="29"/>
      <c r="F45" s="30"/>
      <c r="H45" s="14"/>
      <c r="J45" s="14"/>
      <c r="K45" s="14"/>
      <c r="L45" s="14"/>
    </row>
    <row r="46" spans="1:12" s="13" customFormat="1" ht="12.5" x14ac:dyDescent="0.25">
      <c r="A46" s="81"/>
      <c r="B46" s="31" t="s">
        <v>55</v>
      </c>
      <c r="C46" s="27" t="s">
        <v>10</v>
      </c>
      <c r="D46" s="28">
        <f t="shared" si="1"/>
        <v>1</v>
      </c>
      <c r="E46" s="29"/>
      <c r="F46" s="30"/>
      <c r="H46" s="14"/>
      <c r="J46" s="14"/>
      <c r="K46" s="14"/>
      <c r="L46" s="14"/>
    </row>
    <row r="47" spans="1:12" s="13" customFormat="1" ht="12.5" x14ac:dyDescent="0.25">
      <c r="A47" s="81"/>
      <c r="B47" s="31" t="s">
        <v>23</v>
      </c>
      <c r="C47" s="27" t="s">
        <v>10</v>
      </c>
      <c r="D47" s="28">
        <f t="shared" si="1"/>
        <v>1</v>
      </c>
      <c r="E47" s="29"/>
      <c r="F47" s="30"/>
      <c r="H47" s="14"/>
      <c r="J47" s="14"/>
      <c r="K47" s="14"/>
      <c r="L47" s="14"/>
    </row>
    <row r="48" spans="1:12" s="13" customFormat="1" ht="12.5" x14ac:dyDescent="0.25">
      <c r="A48" s="82"/>
      <c r="B48" s="31" t="s">
        <v>24</v>
      </c>
      <c r="C48" s="27" t="s">
        <v>10</v>
      </c>
      <c r="D48" s="28">
        <f>IF(C48="NO","-",1)</f>
        <v>1</v>
      </c>
      <c r="E48" s="29"/>
      <c r="F48" s="30"/>
      <c r="H48" s="14"/>
      <c r="J48" s="14"/>
      <c r="K48" s="14"/>
      <c r="L48" s="14"/>
    </row>
    <row r="49" spans="1:12" s="13" customFormat="1" ht="12.5" x14ac:dyDescent="0.25">
      <c r="A49" s="78" t="s">
        <v>40</v>
      </c>
      <c r="B49" s="31" t="s">
        <v>59</v>
      </c>
      <c r="C49" s="27" t="s">
        <v>10</v>
      </c>
      <c r="D49" s="28">
        <f>IF(C49="NO","-",2)</f>
        <v>2</v>
      </c>
      <c r="E49" s="29"/>
      <c r="F49" s="30"/>
      <c r="H49" s="14"/>
      <c r="J49" s="14"/>
      <c r="K49" s="14"/>
      <c r="L49" s="14"/>
    </row>
    <row r="50" spans="1:12" s="13" customFormat="1" ht="13" thickBot="1" x14ac:dyDescent="0.3">
      <c r="A50" s="79"/>
      <c r="B50" s="34" t="s">
        <v>27</v>
      </c>
      <c r="C50" s="27" t="s">
        <v>10</v>
      </c>
      <c r="D50" s="28">
        <f t="shared" si="0"/>
        <v>1</v>
      </c>
      <c r="E50" s="29"/>
      <c r="F50" s="30"/>
      <c r="H50" s="14"/>
      <c r="J50" s="14"/>
      <c r="K50" s="14"/>
      <c r="L50" s="14"/>
    </row>
    <row r="51" spans="1:12" s="25" customFormat="1" ht="21" customHeight="1" thickBot="1" x14ac:dyDescent="0.3">
      <c r="A51" s="83" t="s">
        <v>31</v>
      </c>
      <c r="B51" s="84"/>
      <c r="C51" s="84"/>
      <c r="D51" s="84"/>
      <c r="E51" s="84"/>
      <c r="F51" s="85"/>
      <c r="H51" s="14"/>
      <c r="J51" s="14"/>
      <c r="K51" s="14"/>
      <c r="L51" s="14"/>
    </row>
    <row r="52" spans="1:12" s="13" customFormat="1" ht="12.5" x14ac:dyDescent="0.25">
      <c r="A52" s="80" t="s">
        <v>42</v>
      </c>
      <c r="B52" s="26" t="s">
        <v>25</v>
      </c>
      <c r="C52" s="27" t="s">
        <v>10</v>
      </c>
      <c r="D52" s="28">
        <f>IF(C52="NO","-",3)</f>
        <v>3</v>
      </c>
      <c r="E52" s="35"/>
      <c r="F52" s="30"/>
      <c r="H52" s="14"/>
      <c r="J52" s="14"/>
      <c r="K52" s="14"/>
      <c r="L52" s="14"/>
    </row>
    <row r="53" spans="1:12" s="13" customFormat="1" ht="12.5" x14ac:dyDescent="0.25">
      <c r="A53" s="81"/>
      <c r="B53" s="31" t="s">
        <v>48</v>
      </c>
      <c r="C53" s="27" t="s">
        <v>10</v>
      </c>
      <c r="D53" s="36">
        <f>IF(C53="NO","-",2)</f>
        <v>2</v>
      </c>
      <c r="E53" s="35"/>
      <c r="F53" s="30"/>
      <c r="H53" s="14"/>
      <c r="J53" s="14"/>
      <c r="K53" s="14"/>
      <c r="L53" s="14"/>
    </row>
    <row r="54" spans="1:12" s="13" customFormat="1" ht="13" x14ac:dyDescent="0.25">
      <c r="A54" s="81"/>
      <c r="B54" s="37" t="s">
        <v>26</v>
      </c>
      <c r="C54" s="86" t="s">
        <v>10</v>
      </c>
      <c r="D54" s="89">
        <f>IF(C54="NO","-",20)</f>
        <v>20</v>
      </c>
      <c r="E54" s="92"/>
      <c r="F54" s="30"/>
      <c r="H54" s="14"/>
      <c r="J54" s="14"/>
      <c r="K54" s="14"/>
      <c r="L54" s="14"/>
    </row>
    <row r="55" spans="1:12" s="13" customFormat="1" ht="12.5" x14ac:dyDescent="0.25">
      <c r="A55" s="81"/>
      <c r="B55" s="38" t="s">
        <v>74</v>
      </c>
      <c r="C55" s="87"/>
      <c r="D55" s="90"/>
      <c r="E55" s="93"/>
      <c r="F55" s="30"/>
      <c r="H55" s="14"/>
      <c r="J55" s="14"/>
      <c r="K55" s="14"/>
      <c r="L55" s="14"/>
    </row>
    <row r="56" spans="1:12" s="13" customFormat="1" ht="12.5" x14ac:dyDescent="0.25">
      <c r="A56" s="81"/>
      <c r="B56" s="38" t="s">
        <v>75</v>
      </c>
      <c r="C56" s="87"/>
      <c r="D56" s="90"/>
      <c r="E56" s="93"/>
      <c r="F56" s="30"/>
      <c r="H56" s="14"/>
      <c r="J56" s="14"/>
      <c r="K56" s="14"/>
      <c r="L56" s="14"/>
    </row>
    <row r="57" spans="1:12" s="13" customFormat="1" ht="12.5" x14ac:dyDescent="0.25">
      <c r="A57" s="81"/>
      <c r="B57" s="38" t="s">
        <v>76</v>
      </c>
      <c r="C57" s="87"/>
      <c r="D57" s="90"/>
      <c r="E57" s="93"/>
      <c r="F57" s="30"/>
      <c r="H57" s="14"/>
      <c r="J57" s="14"/>
      <c r="K57" s="14"/>
      <c r="L57" s="14"/>
    </row>
    <row r="58" spans="1:12" s="13" customFormat="1" ht="12.5" x14ac:dyDescent="0.25">
      <c r="A58" s="81"/>
      <c r="B58" s="38" t="s">
        <v>77</v>
      </c>
      <c r="C58" s="87"/>
      <c r="D58" s="90"/>
      <c r="E58" s="93"/>
      <c r="F58" s="30"/>
      <c r="H58" s="14"/>
      <c r="J58" s="14"/>
      <c r="K58" s="14"/>
      <c r="L58" s="14"/>
    </row>
    <row r="59" spans="1:12" s="13" customFormat="1" ht="12.5" x14ac:dyDescent="0.25">
      <c r="A59" s="81"/>
      <c r="B59" s="38" t="s">
        <v>78</v>
      </c>
      <c r="C59" s="87"/>
      <c r="D59" s="90"/>
      <c r="E59" s="93"/>
      <c r="F59" s="30"/>
      <c r="H59" s="14"/>
      <c r="J59" s="14"/>
      <c r="K59" s="14"/>
      <c r="L59" s="14"/>
    </row>
    <row r="60" spans="1:12" s="13" customFormat="1" ht="12.5" x14ac:dyDescent="0.25">
      <c r="A60" s="81"/>
      <c r="B60" s="38" t="s">
        <v>79</v>
      </c>
      <c r="C60" s="87"/>
      <c r="D60" s="90"/>
      <c r="E60" s="93"/>
      <c r="F60" s="30"/>
      <c r="H60" s="14"/>
      <c r="J60" s="14"/>
      <c r="K60" s="14"/>
      <c r="L60" s="14"/>
    </row>
    <row r="61" spans="1:12" s="13" customFormat="1" ht="12.5" x14ac:dyDescent="0.25">
      <c r="A61" s="81"/>
      <c r="B61" s="38" t="s">
        <v>80</v>
      </c>
      <c r="C61" s="88"/>
      <c r="D61" s="91"/>
      <c r="E61" s="94"/>
      <c r="F61" s="30"/>
      <c r="H61" s="14"/>
      <c r="J61" s="14"/>
      <c r="K61" s="14"/>
      <c r="L61" s="14"/>
    </row>
    <row r="62" spans="1:12" s="13" customFormat="1" ht="12.5" x14ac:dyDescent="0.25">
      <c r="A62" s="81"/>
      <c r="B62" s="39" t="s">
        <v>60</v>
      </c>
      <c r="C62" s="27" t="s">
        <v>10</v>
      </c>
      <c r="D62" s="36">
        <f>IF(C62="NO","-",5)</f>
        <v>5</v>
      </c>
      <c r="E62" s="35"/>
      <c r="F62" s="30"/>
      <c r="H62" s="14"/>
      <c r="J62" s="14"/>
      <c r="K62" s="14"/>
      <c r="L62" s="14"/>
    </row>
    <row r="63" spans="1:12" s="13" customFormat="1" ht="13" thickBot="1" x14ac:dyDescent="0.3">
      <c r="A63" s="81"/>
      <c r="B63" s="40" t="s">
        <v>61</v>
      </c>
      <c r="C63" s="27" t="s">
        <v>10</v>
      </c>
      <c r="D63" s="41">
        <f>IF(C63="NO","-",5)</f>
        <v>5</v>
      </c>
      <c r="E63" s="42"/>
      <c r="F63" s="30"/>
      <c r="H63" s="14"/>
      <c r="J63" s="14"/>
      <c r="K63" s="14"/>
      <c r="L63" s="14"/>
    </row>
    <row r="64" spans="1:12" s="13" customFormat="1" ht="13.5" thickBot="1" x14ac:dyDescent="0.35">
      <c r="A64" s="43" t="s">
        <v>28</v>
      </c>
      <c r="B64" s="44"/>
      <c r="C64" s="45"/>
      <c r="D64" s="46">
        <f>SUBTOTAL(109,D11:D63)</f>
        <v>100</v>
      </c>
      <c r="E64" s="46">
        <f>SUBTOTAL(109,E11:E63)</f>
        <v>0</v>
      </c>
      <c r="F64" s="47"/>
      <c r="G64" s="48"/>
      <c r="H64" s="14"/>
      <c r="I64" s="48"/>
      <c r="J64" s="14"/>
      <c r="K64" s="14"/>
      <c r="L64" s="14"/>
    </row>
    <row r="65" spans="1:8" ht="16" thickBot="1" x14ac:dyDescent="0.35">
      <c r="H65" s="12"/>
    </row>
    <row r="66" spans="1:8" ht="18.5" thickBot="1" x14ac:dyDescent="0.35">
      <c r="D66" s="74" t="s">
        <v>29</v>
      </c>
      <c r="E66" s="74" t="s">
        <v>7</v>
      </c>
      <c r="H66" s="12"/>
    </row>
    <row r="67" spans="1:8" ht="18.5" thickBot="1" x14ac:dyDescent="0.35">
      <c r="D67" s="74">
        <f>SUBTOTAL(9,D11:D63)</f>
        <v>100</v>
      </c>
      <c r="E67" s="75">
        <f>E64</f>
        <v>0</v>
      </c>
    </row>
    <row r="68" spans="1:8" ht="18.5" thickBot="1" x14ac:dyDescent="0.35">
      <c r="D68" s="76"/>
      <c r="E68" s="77">
        <f>E67/D67</f>
        <v>0</v>
      </c>
    </row>
    <row r="69" spans="1:8" ht="31.5" thickBot="1" x14ac:dyDescent="0.35">
      <c r="A69" s="55" t="s">
        <v>87</v>
      </c>
      <c r="D69" s="54"/>
      <c r="E69" s="73" t="str">
        <f>IF(E68&gt;=75%,"Aprobado","Desaprobado")</f>
        <v>Desaprobado</v>
      </c>
    </row>
    <row r="72" spans="1:8" x14ac:dyDescent="0.3">
      <c r="A72" s="56" t="s">
        <v>30</v>
      </c>
    </row>
    <row r="73" spans="1:8" x14ac:dyDescent="0.3">
      <c r="A73" s="57" t="s">
        <v>62</v>
      </c>
      <c r="C73" s="55"/>
      <c r="D73" s="55"/>
      <c r="E73" s="58"/>
      <c r="F73" s="58"/>
    </row>
    <row r="74" spans="1:8" x14ac:dyDescent="0.3">
      <c r="A74" s="57" t="s">
        <v>63</v>
      </c>
      <c r="B74" s="59"/>
      <c r="C74" s="60"/>
      <c r="D74" s="60"/>
      <c r="E74" s="61"/>
      <c r="F74" s="61"/>
    </row>
    <row r="75" spans="1:8" x14ac:dyDescent="0.3">
      <c r="A75" s="57" t="s">
        <v>64</v>
      </c>
      <c r="B75" s="62"/>
      <c r="C75" s="63"/>
      <c r="D75" s="63"/>
      <c r="E75" s="64"/>
      <c r="F75" s="64"/>
    </row>
    <row r="76" spans="1:8" x14ac:dyDescent="0.3">
      <c r="A76" s="57" t="s">
        <v>65</v>
      </c>
      <c r="B76" s="65"/>
      <c r="C76" s="66"/>
      <c r="D76" s="66"/>
      <c r="E76" s="67"/>
      <c r="F76" s="67"/>
    </row>
    <row r="77" spans="1:8" x14ac:dyDescent="0.3">
      <c r="A77" s="57" t="s">
        <v>66</v>
      </c>
      <c r="B77" s="65"/>
      <c r="C77" s="66"/>
      <c r="D77" s="68"/>
      <c r="E77" s="64"/>
      <c r="F77" s="64"/>
    </row>
    <row r="78" spans="1:8" x14ac:dyDescent="0.3">
      <c r="A78" s="58"/>
      <c r="B78" s="65"/>
      <c r="C78" s="66"/>
      <c r="D78" s="68"/>
      <c r="E78" s="64"/>
      <c r="F78" s="64"/>
    </row>
    <row r="79" spans="1:8" x14ac:dyDescent="0.3">
      <c r="A79" s="58"/>
      <c r="B79" s="69"/>
      <c r="C79" s="70"/>
      <c r="D79" s="70"/>
      <c r="E79" s="71"/>
      <c r="F79" s="72"/>
    </row>
  </sheetData>
  <mergeCells count="18">
    <mergeCell ref="B1:E4"/>
    <mergeCell ref="A11:F11"/>
    <mergeCell ref="A23:F23"/>
    <mergeCell ref="A32:F32"/>
    <mergeCell ref="A28:F28"/>
    <mergeCell ref="A12:A15"/>
    <mergeCell ref="A49:A50"/>
    <mergeCell ref="A52:A63"/>
    <mergeCell ref="A16:A21"/>
    <mergeCell ref="A24:A25"/>
    <mergeCell ref="A26:A27"/>
    <mergeCell ref="A29:A31"/>
    <mergeCell ref="A33:A35"/>
    <mergeCell ref="A51:F51"/>
    <mergeCell ref="C54:C61"/>
    <mergeCell ref="D54:D61"/>
    <mergeCell ref="E54:E61"/>
    <mergeCell ref="A36:A48"/>
  </mergeCells>
  <conditionalFormatting sqref="C62:C1048576 C6:C35 C37:C54">
    <cfRule type="containsText" dxfId="7" priority="13" operator="containsText" text="NO">
      <formula>NOT(ISERROR(SEARCH("NO",C6)))</formula>
    </cfRule>
  </conditionalFormatting>
  <conditionalFormatting sqref="E12:E22 E24:E27 E29:E31 E33:E35 E37:E50 E52:E63">
    <cfRule type="expression" dxfId="6" priority="7">
      <formula>D12="-"</formula>
    </cfRule>
  </conditionalFormatting>
  <conditionalFormatting sqref="C36">
    <cfRule type="containsText" dxfId="5" priority="6" operator="containsText" text="NO">
      <formula>NOT(ISERROR(SEARCH("NO",C36)))</formula>
    </cfRule>
  </conditionalFormatting>
  <conditionalFormatting sqref="E36">
    <cfRule type="expression" dxfId="4" priority="3">
      <formula>D36="-"</formula>
    </cfRule>
  </conditionalFormatting>
  <dataValidations count="7">
    <dataValidation type="list" allowBlank="1" showInputMessage="1" showErrorMessage="1" sqref="C29:C31 C12:C22 C24:C27 C62:C63 C52:C54 C33:C50">
      <formula1>"Si,No"</formula1>
    </dataValidation>
    <dataValidation type="list" allowBlank="1" showInputMessage="1" showErrorMessage="1" sqref="E36:E48 E15:E17 E19:E20 E26 E13 E50">
      <formula1>"0,1"</formula1>
    </dataValidation>
    <dataValidation type="list" allowBlank="1" showInputMessage="1" showErrorMessage="1" sqref="E14 E21 E49 E29 E31 E53">
      <formula1>"0,1,2"</formula1>
    </dataValidation>
    <dataValidation type="list" allowBlank="1" showInputMessage="1" showErrorMessage="1" sqref="E18 E33:E35 E27 E24 E30 E52">
      <formula1>"0,1,2,3"</formula1>
    </dataValidation>
    <dataValidation type="list" allowBlank="1" showInputMessage="1" showErrorMessage="1" sqref="E12 E22 E25">
      <formula1>"0,1,2,3,4"</formula1>
    </dataValidation>
    <dataValidation type="list" allowBlank="1" showInputMessage="1" showErrorMessage="1" sqref="E54:E61">
      <formula1>"0,5,10,15,20"</formula1>
    </dataValidation>
    <dataValidation type="list" allowBlank="1" showInputMessage="1" showErrorMessage="1" sqref="E62:E63">
      <formula1>"0,5"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portrait" horizontalDpi="300" verticalDpi="300" r:id="rId1"/>
  <headerFooter>
    <oddFooter>&amp;RPágina &amp;P de &amp;N</oddFooter>
  </headerFooter>
  <ignoredErrors>
    <ignoredError sqref="D18 D30 D49" formula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FF6E17FD-BD64-48AF-99EE-58E60C9EF0D6}">
            <xm:f>NOT(ISERROR(SEARCH("-",D6)))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MATRIZ EVALUACION EECC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Rudas</dc:creator>
  <cp:lastModifiedBy>Shirley Torres</cp:lastModifiedBy>
  <cp:lastPrinted>2022-01-05T19:25:55Z</cp:lastPrinted>
  <dcterms:created xsi:type="dcterms:W3CDTF">2020-03-26T15:48:09Z</dcterms:created>
  <dcterms:modified xsi:type="dcterms:W3CDTF">2022-01-12T23:17:48Z</dcterms:modified>
</cp:coreProperties>
</file>