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TEGRACIÓN\4.5.4 Control de registros\FORMATOS NUEVOS SSO\"/>
    </mc:Choice>
  </mc:AlternateContent>
  <bookViews>
    <workbookView xWindow="2330" yWindow="0" windowWidth="21880" windowHeight="9360" firstSheet="1" activeTab="1"/>
  </bookViews>
  <sheets>
    <sheet name="BOW TIE" sheetId="1" state="hidden" r:id="rId1"/>
    <sheet name="BOW TIE " sheetId="3" r:id="rId2"/>
    <sheet name="Lista de verificación" sheetId="2" state="hidden" r:id="rId3"/>
    <sheet name="lista de verificación (2)" sheetId="5" state="hidden" r:id="rId4"/>
  </sheets>
  <definedNames>
    <definedName name="_xlnm.Print_Area" localSheetId="0">'BOW TIE'!$A$1:$AD$33</definedName>
    <definedName name="_xlnm.Print_Area" localSheetId="1">'BOW TIE '!$A$1:$AE$52</definedName>
  </definedNames>
  <calcPr calcId="162913"/>
</workbook>
</file>

<file path=xl/calcChain.xml><?xml version="1.0" encoding="utf-8"?>
<calcChain xmlns="http://schemas.openxmlformats.org/spreadsheetml/2006/main">
  <c r="V14" i="1" l="1"/>
  <c r="V7" i="1"/>
  <c r="V8" i="1"/>
  <c r="V9" i="1"/>
  <c r="V10" i="1"/>
  <c r="V11" i="1"/>
  <c r="V12" i="1"/>
  <c r="V13" i="1"/>
  <c r="N11" i="1"/>
  <c r="N6" i="1"/>
  <c r="N7" i="1"/>
  <c r="N8" i="1"/>
  <c r="N9" i="1"/>
  <c r="N10" i="1"/>
  <c r="N5" i="1"/>
  <c r="N17" i="1"/>
  <c r="V6" i="1"/>
  <c r="V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AC23" i="1"/>
  <c r="AB23" i="1"/>
  <c r="AC22" i="1"/>
  <c r="AB22" i="1"/>
  <c r="AC21" i="1"/>
  <c r="AB21" i="1"/>
  <c r="F23" i="1"/>
  <c r="G23" i="1"/>
  <c r="F21" i="1"/>
  <c r="F29" i="1"/>
  <c r="F24" i="1"/>
  <c r="G21" i="1"/>
  <c r="G26" i="1"/>
  <c r="F28" i="1"/>
  <c r="G27" i="1"/>
  <c r="F27" i="1"/>
  <c r="F22" i="1"/>
  <c r="G24" i="1"/>
  <c r="G28" i="1"/>
  <c r="F26" i="1"/>
  <c r="G22" i="1"/>
  <c r="G25" i="1"/>
  <c r="G29" i="1"/>
  <c r="F25" i="1"/>
  <c r="V17" i="1"/>
  <c r="N31" i="1"/>
  <c r="S26" i="1"/>
  <c r="J26" i="1"/>
</calcChain>
</file>

<file path=xl/sharedStrings.xml><?xml version="1.0" encoding="utf-8"?>
<sst xmlns="http://schemas.openxmlformats.org/spreadsheetml/2006/main" count="364" uniqueCount="210">
  <si>
    <t>N°</t>
  </si>
  <si>
    <t>Score</t>
  </si>
  <si>
    <t>Total</t>
  </si>
  <si>
    <t>descripción</t>
  </si>
  <si>
    <t>Preventative Controls</t>
  </si>
  <si>
    <t>Mitigating Controls</t>
  </si>
  <si>
    <t>Critical</t>
  </si>
  <si>
    <t>Type</t>
  </si>
  <si>
    <t>Efficacy</t>
  </si>
  <si>
    <t>Threats (Causes)</t>
  </si>
  <si>
    <t>Threat (Cause)</t>
  </si>
  <si>
    <t>Consequence</t>
  </si>
  <si>
    <t>Likelihood</t>
  </si>
  <si>
    <t>RAW
Risk Score</t>
  </si>
  <si>
    <t>Concatenate</t>
  </si>
  <si>
    <t>RAW</t>
  </si>
  <si>
    <t>Risk Score</t>
  </si>
  <si>
    <t>LOW</t>
  </si>
  <si>
    <t>MEDIUM</t>
  </si>
  <si>
    <t>HIGH</t>
  </si>
  <si>
    <t>Total Mitigating Control Score</t>
  </si>
  <si>
    <t>Total Preventative Control Score</t>
  </si>
  <si>
    <t>Consequences (Impacts)</t>
  </si>
  <si>
    <t>Total Control Effectiveness Score</t>
  </si>
  <si>
    <t>Maximum Foresseable Consequence with all Controls Considered</t>
  </si>
  <si>
    <t>Severity</t>
  </si>
  <si>
    <t>Probability</t>
  </si>
  <si>
    <t>Risk Rating</t>
  </si>
  <si>
    <t>Effectiveness</t>
  </si>
  <si>
    <t>Protective</t>
  </si>
  <si>
    <t>Very Poor</t>
  </si>
  <si>
    <t>Administrative</t>
  </si>
  <si>
    <t>Poor</t>
  </si>
  <si>
    <t>Emgineering</t>
  </si>
  <si>
    <t>Good</t>
  </si>
  <si>
    <t>Substitution</t>
  </si>
  <si>
    <t>Very Good</t>
  </si>
  <si>
    <t>Elimination</t>
  </si>
  <si>
    <t>Excellent</t>
  </si>
  <si>
    <t>Event (s)</t>
  </si>
  <si>
    <t>Reputation (International Impact).</t>
  </si>
  <si>
    <t>Injury (Fatalities)</t>
  </si>
  <si>
    <t>Property damage (loss in the process)</t>
  </si>
  <si>
    <t>Control  Effectiveness</t>
  </si>
  <si>
    <t>Very poor</t>
  </si>
  <si>
    <t>Not used, nort known, not reliable, not readily available, waste ot time using.</t>
  </si>
  <si>
    <t>Used occasionally, doesn´t work all the time, normal expectation that control is available, used regularly.</t>
  </si>
  <si>
    <t>Control knownof, works majority of the time, normal expectation that control is available, used regularly.</t>
  </si>
  <si>
    <t>Very Goog</t>
  </si>
  <si>
    <t>Control known by 80% of personnel, realiable and used frequently, available for large percentage of situations, tested occasionally.</t>
  </si>
  <si>
    <t>Best practice, difficult to improve, well supported by all personnel, works every time, backups available, not subject to being overridden, tested independently frequently.</t>
  </si>
  <si>
    <t>Control Type Rating
Determine if a Preventative (Pre-event) or Mitigating (post-event) Contro</t>
  </si>
  <si>
    <t>Control Description</t>
  </si>
  <si>
    <t>Pre-
event
(x2)</t>
  </si>
  <si>
    <t>Post-
Event
(x1)</t>
  </si>
  <si>
    <r>
      <rPr>
        <b/>
        <sz val="11"/>
        <color theme="1"/>
        <rFont val="Calibri"/>
        <family val="2"/>
        <scheme val="minor"/>
      </rPr>
      <t>Protective</t>
    </r>
    <r>
      <rPr>
        <sz val="11"/>
        <color theme="1"/>
        <rFont val="Calibri"/>
        <family val="2"/>
        <scheme val="minor"/>
      </rPr>
      <t xml:space="preserve">
(Soft Control)</t>
    </r>
  </si>
  <si>
    <t>Personal Protective Equipment (PPE), Barricades, Danger Tape, Warning Signs</t>
  </si>
  <si>
    <r>
      <rPr>
        <b/>
        <sz val="11"/>
        <color theme="1"/>
        <rFont val="Calibri"/>
        <family val="2"/>
        <scheme val="minor"/>
      </rPr>
      <t xml:space="preserve">Administrative
</t>
    </r>
    <r>
      <rPr>
        <sz val="11"/>
        <color theme="1"/>
        <rFont val="Calibri"/>
        <family val="2"/>
        <scheme val="minor"/>
      </rPr>
      <t>(SWP or Warning Device)</t>
    </r>
  </si>
  <si>
    <r>
      <rPr>
        <b/>
        <sz val="11"/>
        <color theme="1"/>
        <rFont val="Calibri"/>
        <family val="2"/>
        <scheme val="minor"/>
      </rPr>
      <t xml:space="preserve">Procedures, Warning Devices or signs, Alarms or monitoring that indicates a hazardous situation.
</t>
    </r>
    <r>
      <rPr>
        <sz val="11"/>
        <color theme="1"/>
        <rFont val="Calibri"/>
        <family val="2"/>
        <scheme val="minor"/>
      </rPr>
      <t>Examples include - SOP, SWP, TAKE5, FLRA, Warning signals, startup alarms, gas monitor alarms, Equipment startup sirens.</t>
    </r>
  </si>
  <si>
    <r>
      <rPr>
        <b/>
        <sz val="11"/>
        <color theme="1"/>
        <rFont val="Calibri"/>
        <family val="2"/>
        <scheme val="minor"/>
      </rPr>
      <t xml:space="preserve">Engineering
</t>
    </r>
    <r>
      <rPr>
        <sz val="11"/>
        <color theme="1"/>
        <rFont val="Calibri"/>
        <family val="2"/>
        <scheme val="minor"/>
      </rPr>
      <t>(Active Control)</t>
    </r>
  </si>
  <si>
    <r>
      <rPr>
        <b/>
        <sz val="11"/>
        <color theme="1"/>
        <rFont val="Calibri"/>
        <family val="2"/>
        <scheme val="minor"/>
      </rPr>
      <t xml:space="preserve">Controls that are in place that require humans to activate them.
</t>
    </r>
    <r>
      <rPr>
        <sz val="11"/>
        <color theme="1"/>
        <rFont val="Calibri"/>
        <family val="2"/>
        <scheme val="minor"/>
      </rPr>
      <t>Examples include - Isolations, AFFF, Emergency Response, Emergency Stops, Emergency Radio, Seatbelt</t>
    </r>
  </si>
  <si>
    <r>
      <rPr>
        <b/>
        <sz val="11"/>
        <color theme="1"/>
        <rFont val="Calibri"/>
        <family val="2"/>
        <scheme val="minor"/>
      </rPr>
      <t xml:space="preserve">Substitution
</t>
    </r>
    <r>
      <rPr>
        <sz val="11"/>
        <color theme="1"/>
        <rFont val="Calibri"/>
        <family val="2"/>
        <scheme val="minor"/>
      </rPr>
      <t>(Passive Control)</t>
    </r>
  </si>
  <si>
    <r>
      <rPr>
        <b/>
        <sz val="11"/>
        <color theme="1"/>
        <rFont val="Calibri"/>
        <family val="2"/>
        <scheme val="minor"/>
      </rPr>
      <t xml:space="preserve">Replacement to remove hazard or Passive Controls that are in place that do not require human intervention.
</t>
    </r>
    <r>
      <rPr>
        <sz val="11"/>
        <color theme="1"/>
        <rFont val="Calibri"/>
        <family val="2"/>
        <scheme val="minor"/>
      </rPr>
      <t>Examples include - automatic stops, overload devices, airbags etc</t>
    </r>
  </si>
  <si>
    <r>
      <rPr>
        <b/>
        <sz val="11"/>
        <color theme="1"/>
        <rFont val="Calibri"/>
        <family val="2"/>
        <scheme val="minor"/>
      </rPr>
      <t xml:space="preserve">Elimination
</t>
    </r>
    <r>
      <rPr>
        <sz val="11"/>
        <color theme="1"/>
        <rFont val="Calibri"/>
        <family val="2"/>
        <scheme val="minor"/>
      </rPr>
      <t>(Design Change)</t>
    </r>
  </si>
  <si>
    <r>
      <rPr>
        <b/>
        <sz val="11"/>
        <color theme="1"/>
        <rFont val="Calibri"/>
        <family val="2"/>
        <scheme val="minor"/>
      </rPr>
      <t xml:space="preserve">Engineering type controls that potentially eliminate the hazard or control the energy through design.
</t>
    </r>
    <r>
      <rPr>
        <sz val="11"/>
        <color theme="1"/>
        <rFont val="Calibri"/>
        <family val="2"/>
        <scheme val="minor"/>
      </rPr>
      <t>Examples include - Guarding, Safe Work Areas (handrails, walkways etc), sound proofing, extraction systems, ventilation systems.</t>
    </r>
  </si>
  <si>
    <t>Risk Control Effectiveness Score Requirement</t>
  </si>
  <si>
    <t>Pre Event Control</t>
  </si>
  <si>
    <t>Post Event Control</t>
  </si>
  <si>
    <t>Catastrophic</t>
  </si>
  <si>
    <t>100+</t>
  </si>
  <si>
    <t>40+</t>
  </si>
  <si>
    <t>140+</t>
  </si>
  <si>
    <t>Major</t>
  </si>
  <si>
    <t>60+</t>
  </si>
  <si>
    <t>23+</t>
  </si>
  <si>
    <t>83+</t>
  </si>
  <si>
    <t>2
Minor</t>
  </si>
  <si>
    <t>3
Moderate</t>
  </si>
  <si>
    <t>4
Major</t>
  </si>
  <si>
    <t>5
Catastrophic</t>
  </si>
  <si>
    <t>Lost time injury or health effects / Reversible impact on health</t>
  </si>
  <si>
    <t>Single fatality or loss of quality of life / Irreversible impact on health.</t>
  </si>
  <si>
    <t>Single fatality or loss of quality of life / Irreversible impact on health</t>
  </si>
  <si>
    <t>Multiple fatalities / 
Impact on health ultimately fatal</t>
  </si>
  <si>
    <t>Material environmental harm - L2 incident remediable short term</t>
  </si>
  <si>
    <t>Serious environmental harm - L2 incident remediable within LOM</t>
  </si>
  <si>
    <t>Major environmental harm - L2 incident remediable post LOM</t>
  </si>
  <si>
    <t>Extreme environmental harm - L3 incident irreversible</t>
  </si>
  <si>
    <t>Brief disruption to operation / R75K - R1m us$ 7 - 100K</t>
  </si>
  <si>
    <t>Partial shutdown R1m - R10m / US$100K - 1m</t>
  </si>
  <si>
    <t>Partial loss of operation / R10m - R500m
US$ 1m - 50m</t>
  </si>
  <si>
    <t>Substantial or total loss of operation / &lt;R500m &lt; US$ 50M</t>
  </si>
  <si>
    <t>Limited impact - local public concern</t>
  </si>
  <si>
    <t>Considerable impact - regional public concern</t>
  </si>
  <si>
    <t>National impact -
national public concern</t>
  </si>
  <si>
    <t>International impact - international public attention.</t>
  </si>
  <si>
    <t>16 (M)</t>
  </si>
  <si>
    <t>20 (H)</t>
  </si>
  <si>
    <t>24 (H)</t>
  </si>
  <si>
    <t>25 (H)</t>
  </si>
  <si>
    <t>12 (M)</t>
  </si>
  <si>
    <t>17 (M)</t>
  </si>
  <si>
    <t>22 (H)</t>
  </si>
  <si>
    <t>23 (H)</t>
  </si>
  <si>
    <t>8 (M)</t>
  </si>
  <si>
    <t>13 (M)</t>
  </si>
  <si>
    <t>18 (M)</t>
  </si>
  <si>
    <t>21 (H)</t>
  </si>
  <si>
    <t>5 (L)</t>
  </si>
  <si>
    <t>9 (M)</t>
  </si>
  <si>
    <t>14 (M)</t>
  </si>
  <si>
    <t>19 (H)</t>
  </si>
  <si>
    <t>3 (L)</t>
  </si>
  <si>
    <t>6 (L)</t>
  </si>
  <si>
    <t>10 (M)</t>
  </si>
  <si>
    <t>15 (M)</t>
  </si>
  <si>
    <t>Risk Matrix for Operational / Technical Risk Assessments</t>
  </si>
  <si>
    <t>(Where an event has more than one impact.  Choose the severity with the highest rating)</t>
  </si>
  <si>
    <t>Severity / Category</t>
  </si>
  <si>
    <t>1
Insignificant</t>
  </si>
  <si>
    <t>(H&amp;S)
Injury or harm to people</t>
  </si>
  <si>
    <t>First aid case / Exposure to minor health risk</t>
  </si>
  <si>
    <t>(E)
Environmental Impact</t>
  </si>
  <si>
    <t>Minimal environmental ham - L1 incident</t>
  </si>
  <si>
    <t>(D)
Damage / Loss-business interruption</t>
  </si>
  <si>
    <t>No disruption to operation / &lt;R75K / US$7000</t>
  </si>
  <si>
    <t>(R)
Reputation - Community / Gov / Media</t>
  </si>
  <si>
    <t>Slight impact - public awareness may exist but no public concern</t>
  </si>
  <si>
    <t>Examples
(Consider near-hits as well as actual events)</t>
  </si>
  <si>
    <t>5
Almost
Certain</t>
  </si>
  <si>
    <t>The unwanted event has ocurred frequently; occurs in order of one or more times per year &amp; is likely to reoccur within 1 year.</t>
  </si>
  <si>
    <t>11 (M)</t>
  </si>
  <si>
    <t>4
Likely</t>
  </si>
  <si>
    <t>The unwanted event has occurred infrequently; occurs in order of less than once per year &amp; is likely to re-occur within 5 years</t>
  </si>
  <si>
    <t>7 (L)</t>
  </si>
  <si>
    <t>3
Possible</t>
  </si>
  <si>
    <t>The unwanted event could well have occurred in the business at some point within 10 years</t>
  </si>
  <si>
    <t>4 (L)</t>
  </si>
  <si>
    <t>2
Unlikely</t>
  </si>
  <si>
    <t>The unwanted event has happened in the business at some time; or could happen within 20 years.</t>
  </si>
  <si>
    <t>2 (L)</t>
  </si>
  <si>
    <t>1
Rare</t>
  </si>
  <si>
    <t>The unwanted event has never been known to occur in the business; or is highly unlikely that it could ever occur beyond 20 years.</t>
  </si>
  <si>
    <t>1 (L)</t>
  </si>
  <si>
    <t>Risk Level</t>
  </si>
  <si>
    <t>TOLERANCE LEVELS FOR TECHNICAL RISK ASSESSMENTS</t>
  </si>
  <si>
    <t>19 to 25</t>
  </si>
  <si>
    <t>(H) - High</t>
  </si>
  <si>
    <t>Escalate to a higher level and implement specific</t>
  </si>
  <si>
    <t>8 to 18</t>
  </si>
  <si>
    <t>(M) - Medium</t>
  </si>
  <si>
    <t>Proactively manage via appropriate management system</t>
  </si>
  <si>
    <t>1 to 7</t>
  </si>
  <si>
    <t>(L) - Low</t>
  </si>
  <si>
    <t>Monitor and manage as appropriate via management system</t>
  </si>
  <si>
    <t>Mobile Equipment (Vehicles)</t>
  </si>
  <si>
    <t>Plan of Fátiga - OSPAT.</t>
  </si>
  <si>
    <t>Yes</t>
  </si>
  <si>
    <t>Fleet Management System.</t>
  </si>
  <si>
    <t>Preventive Maintenance</t>
  </si>
  <si>
    <t>Cleaning and irrigation of roads</t>
  </si>
  <si>
    <t>Training in Defensive Driving.</t>
  </si>
  <si>
    <t>Internal License of Operation.</t>
  </si>
  <si>
    <t>Pre-use and quarterly inspection.</t>
  </si>
  <si>
    <t>Traffic Supervision</t>
  </si>
  <si>
    <t>Signaling.</t>
  </si>
  <si>
    <t>Design of roads.</t>
  </si>
  <si>
    <t>Cab FOPS, ROPS.</t>
  </si>
  <si>
    <t>Seat belt.</t>
  </si>
  <si>
    <t>Emergency Response Plan</t>
  </si>
  <si>
    <t>Improper maintenance or lack of maintenance.</t>
  </si>
  <si>
    <t>Lack of maintenance of roads.</t>
  </si>
  <si>
    <t>Construction of roads without design.</t>
  </si>
  <si>
    <t>Lack of skill and operator experience.</t>
  </si>
  <si>
    <t>Speeding.</t>
  </si>
  <si>
    <t>Road without informative signage.</t>
  </si>
  <si>
    <t>Rain, hail, fog, glare.</t>
  </si>
  <si>
    <t>Reckless handling by third parties.</t>
  </si>
  <si>
    <t>Influence of alcohol or drugs.</t>
  </si>
  <si>
    <t>First Aid Kit</t>
  </si>
  <si>
    <t>Application of the RCP</t>
  </si>
  <si>
    <t>Perform energy switch off in vehicle or equipment</t>
  </si>
  <si>
    <t>Road Safety Barriers</t>
  </si>
  <si>
    <t>Immobilization of patient</t>
  </si>
  <si>
    <t>Containment of spills</t>
  </si>
  <si>
    <t>Stabilize the vehicle</t>
  </si>
  <si>
    <t>PERDIDA DE CONTROL DE LA UNIDAD</t>
  </si>
  <si>
    <t>Fatiga y somnolencia</t>
  </si>
  <si>
    <t>SI</t>
  </si>
  <si>
    <t xml:space="preserve">
Supervisión de tráfico</t>
  </si>
  <si>
    <t>NO</t>
  </si>
  <si>
    <t>RIESGO CRITICO: MATERIALES PELIGROSOS</t>
  </si>
  <si>
    <t>COMPETENCIA PARA MANEJO DE MATPEL</t>
  </si>
  <si>
    <t>NA</t>
  </si>
  <si>
    <t>HOJAS MSDS / HMIS NIVEL USUARIO (EN EL LUGAR DE TRABAJO)</t>
  </si>
  <si>
    <t>INTEGRIDAD DE ALMACENAMIENTO Y DISTRIBUCION</t>
  </si>
  <si>
    <t>CONTROL DE ACCESO</t>
  </si>
  <si>
    <t>EQUIPOS DE PROTECCION PERSONAL</t>
  </si>
  <si>
    <t>ASEGURAMIENTO DEL MATPEL A TRANSPORTAR (CONTENEDORES)</t>
  </si>
  <si>
    <t>U.E.A. CAROLINA I
CERRO CORONA</t>
  </si>
  <si>
    <t>FORMATO DE BOW TIE</t>
  </si>
  <si>
    <t>EVENTO CRITICO</t>
  </si>
  <si>
    <t>ELABORADO POR</t>
  </si>
  <si>
    <t>APROBADO POR</t>
  </si>
  <si>
    <t>VP Operaciones</t>
  </si>
  <si>
    <t xml:space="preserve">Fecha: </t>
  </si>
  <si>
    <r>
      <t xml:space="preserve">Código: </t>
    </r>
    <r>
      <rPr>
        <sz val="14"/>
        <rFont val="Tahoma"/>
        <family val="2"/>
      </rPr>
      <t>SSYMA-P03.14-F01</t>
    </r>
  </si>
  <si>
    <t>Jorge Carpio Valencia</t>
  </si>
  <si>
    <r>
      <t xml:space="preserve">Fecha de aprob.: </t>
    </r>
    <r>
      <rPr>
        <sz val="14"/>
        <rFont val="Tahoma"/>
        <family val="2"/>
      </rPr>
      <t>09/12/2021</t>
    </r>
  </si>
  <si>
    <r>
      <t xml:space="preserve">Versión: </t>
    </r>
    <r>
      <rPr>
        <sz val="14"/>
        <rFont val="Tahoma"/>
        <family val="2"/>
      </rPr>
      <t>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</si>
</sst>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Tahoma"/>
      <family val="2"/>
    </font>
    <font>
      <b/>
      <sz val="10"/>
      <color indexed="6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6"/>
      <name val="Tahoma"/>
      <family val="2"/>
    </font>
    <font>
      <sz val="14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65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0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</cellStyleXfs>
  <cellXfs count="242">
    <xf numFmtId="0" fontId="0" fillId="0" borderId="0" xfId="0"/>
    <xf numFmtId="0" fontId="0" fillId="0" borderId="1" xfId="0" applyBorder="1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vertical="top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4" fillId="0" borderId="1" xfId="0" applyFont="1" applyBorder="1" applyAlignment="1">
      <alignment horizontal="center" vertical="center"/>
    </xf>
    <xf numFmtId="0" fontId="0" fillId="4" borderId="0" xfId="0" applyFill="1" applyBorder="1" applyAlignment="1"/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/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4" borderId="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/>
    </xf>
    <xf numFmtId="0" fontId="16" fillId="4" borderId="14" xfId="0" applyFont="1" applyFill="1" applyBorder="1"/>
    <xf numFmtId="0" fontId="16" fillId="4" borderId="0" xfId="0" applyFont="1" applyFill="1" applyBorder="1"/>
    <xf numFmtId="0" fontId="16" fillId="4" borderId="0" xfId="0" applyFont="1" applyFill="1"/>
    <xf numFmtId="0" fontId="2" fillId="11" borderId="1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2" fillId="11" borderId="26" xfId="0" applyFont="1" applyFill="1" applyBorder="1" applyAlignment="1">
      <alignment vertical="center"/>
    </xf>
    <xf numFmtId="0" fontId="2" fillId="13" borderId="26" xfId="0" applyFont="1" applyFill="1" applyBorder="1" applyAlignment="1">
      <alignment vertical="top" wrapText="1"/>
    </xf>
    <xf numFmtId="0" fontId="2" fillId="4" borderId="26" xfId="0" applyFont="1" applyFill="1" applyBorder="1" applyAlignment="1">
      <alignment vertical="top" wrapText="1"/>
    </xf>
    <xf numFmtId="0" fontId="10" fillId="10" borderId="44" xfId="0" applyFont="1" applyFill="1" applyBorder="1"/>
    <xf numFmtId="0" fontId="17" fillId="9" borderId="48" xfId="0" applyFont="1" applyFill="1" applyBorder="1"/>
    <xf numFmtId="0" fontId="11" fillId="15" borderId="48" xfId="0" applyFont="1" applyFill="1" applyBorder="1"/>
    <xf numFmtId="0" fontId="17" fillId="8" borderId="49" xfId="0" applyFont="1" applyFill="1" applyBorder="1"/>
    <xf numFmtId="0" fontId="8" fillId="0" borderId="1" xfId="0" applyFont="1" applyBorder="1" applyAlignment="1">
      <alignment vertical="center"/>
    </xf>
    <xf numFmtId="0" fontId="19" fillId="4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4" borderId="0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21" fillId="0" borderId="0" xfId="0" applyFont="1"/>
    <xf numFmtId="0" fontId="2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2" fillId="16" borderId="0" xfId="1"/>
    <xf numFmtId="0" fontId="23" fillId="17" borderId="0" xfId="2"/>
    <xf numFmtId="0" fontId="24" fillId="18" borderId="0" xfId="3"/>
    <xf numFmtId="0" fontId="0" fillId="19" borderId="0" xfId="0" applyFill="1" applyBorder="1" applyAlignment="1" applyProtection="1">
      <alignment horizontal="center" wrapText="1"/>
      <protection locked="0"/>
    </xf>
    <xf numFmtId="0" fontId="0" fillId="19" borderId="0" xfId="0" applyFill="1" applyAlignment="1" applyProtection="1">
      <alignment horizontal="center" wrapText="1"/>
      <protection locked="0"/>
    </xf>
    <xf numFmtId="0" fontId="26" fillId="19" borderId="0" xfId="0" applyFont="1" applyFill="1" applyAlignment="1" applyProtection="1">
      <alignment horizontal="center" wrapText="1"/>
      <protection locked="0"/>
    </xf>
    <xf numFmtId="0" fontId="0" fillId="19" borderId="0" xfId="0" applyFill="1" applyAlignment="1" applyProtection="1">
      <alignment horizontal="center"/>
      <protection locked="0"/>
    </xf>
    <xf numFmtId="0" fontId="27" fillId="19" borderId="0" xfId="0" applyFont="1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19" borderId="0" xfId="0" applyFill="1" applyBorder="1"/>
    <xf numFmtId="0" fontId="0" fillId="19" borderId="0" xfId="0" applyFill="1"/>
    <xf numFmtId="0" fontId="29" fillId="19" borderId="0" xfId="0" applyFont="1" applyFill="1" applyBorder="1" applyAlignment="1" applyProtection="1">
      <alignment horizontal="center" wrapText="1"/>
      <protection locked="0"/>
    </xf>
    <xf numFmtId="0" fontId="26" fillId="19" borderId="0" xfId="0" applyFont="1" applyFill="1" applyAlignment="1" applyProtection="1">
      <alignment horizontal="center"/>
      <protection locked="0"/>
    </xf>
    <xf numFmtId="0" fontId="30" fillId="19" borderId="0" xfId="0" applyFont="1" applyFill="1" applyAlignment="1" applyProtection="1">
      <alignment horizontal="center"/>
      <protection locked="0"/>
    </xf>
    <xf numFmtId="0" fontId="31" fillId="19" borderId="0" xfId="0" applyFont="1" applyFill="1" applyAlignment="1" applyProtection="1">
      <alignment horizontal="center"/>
      <protection locked="0"/>
    </xf>
    <xf numFmtId="0" fontId="32" fillId="19" borderId="0" xfId="0" applyFont="1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33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8" fillId="19" borderId="57" xfId="0" applyFont="1" applyFill="1" applyBorder="1" applyAlignment="1">
      <alignment horizontal="center" vertical="center" wrapText="1"/>
    </xf>
    <xf numFmtId="0" fontId="28" fillId="19" borderId="58" xfId="0" applyFont="1" applyFill="1" applyBorder="1" applyAlignment="1">
      <alignment horizontal="center" vertical="center" wrapText="1"/>
    </xf>
    <xf numFmtId="0" fontId="28" fillId="19" borderId="54" xfId="0" applyFont="1" applyFill="1" applyBorder="1" applyAlignment="1">
      <alignment horizontal="center" vertical="center" wrapText="1"/>
    </xf>
    <xf numFmtId="0" fontId="28" fillId="19" borderId="59" xfId="0" applyFont="1" applyFill="1" applyBorder="1" applyAlignment="1">
      <alignment horizontal="center" vertical="center" wrapText="1"/>
    </xf>
    <xf numFmtId="0" fontId="28" fillId="19" borderId="1" xfId="0" applyFont="1" applyFill="1" applyBorder="1" applyAlignment="1">
      <alignment horizontal="center" vertical="center" wrapText="1"/>
    </xf>
    <xf numFmtId="0" fontId="28" fillId="19" borderId="55" xfId="0" applyFont="1" applyFill="1" applyBorder="1" applyAlignment="1">
      <alignment horizontal="center" vertical="center" wrapText="1"/>
    </xf>
    <xf numFmtId="0" fontId="28" fillId="4" borderId="59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55" xfId="0" applyFont="1" applyFill="1" applyBorder="1" applyAlignment="1">
      <alignment horizontal="center" vertical="center" wrapText="1"/>
    </xf>
    <xf numFmtId="0" fontId="28" fillId="4" borderId="60" xfId="0" applyFont="1" applyFill="1" applyBorder="1" applyAlignment="1">
      <alignment horizontal="center" vertical="center" wrapText="1"/>
    </xf>
    <xf numFmtId="0" fontId="28" fillId="4" borderId="6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/>
    </xf>
    <xf numFmtId="0" fontId="0" fillId="19" borderId="1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7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36" fillId="19" borderId="14" xfId="0" applyFont="1" applyFill="1" applyBorder="1" applyAlignment="1">
      <alignment horizontal="center" vertical="center" wrapText="1"/>
    </xf>
    <xf numFmtId="0" fontId="36" fillId="19" borderId="15" xfId="0" applyFont="1" applyFill="1" applyBorder="1" applyAlignment="1">
      <alignment horizontal="center" vertical="center" wrapText="1"/>
    </xf>
    <xf numFmtId="0" fontId="36" fillId="19" borderId="0" xfId="0" applyFont="1" applyFill="1" applyBorder="1" applyAlignment="1">
      <alignment horizontal="center" vertical="center" wrapText="1"/>
    </xf>
    <xf numFmtId="0" fontId="36" fillId="19" borderId="6" xfId="0" applyFont="1" applyFill="1" applyBorder="1" applyAlignment="1">
      <alignment horizontal="center" vertical="center" wrapText="1"/>
    </xf>
    <xf numFmtId="0" fontId="36" fillId="19" borderId="8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20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0" fillId="4" borderId="22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4" borderId="26" xfId="0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1" fillId="10" borderId="0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26" xfId="0" applyFill="1" applyBorder="1" applyAlignment="1">
      <alignment horizontal="center" vertical="center" wrapText="1"/>
    </xf>
    <xf numFmtId="0" fontId="2" fillId="14" borderId="31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11" borderId="26" xfId="0" applyFont="1" applyFill="1" applyBorder="1" applyAlignment="1">
      <alignment horizontal="left" vertical="center"/>
    </xf>
    <xf numFmtId="0" fontId="2" fillId="13" borderId="26" xfId="0" applyFont="1" applyFill="1" applyBorder="1" applyAlignment="1">
      <alignment horizontal="left" vertical="center" wrapText="1"/>
    </xf>
    <xf numFmtId="0" fontId="2" fillId="13" borderId="26" xfId="0" applyFont="1" applyFill="1" applyBorder="1" applyAlignment="1">
      <alignment horizontal="left" vertical="center"/>
    </xf>
    <xf numFmtId="0" fontId="0" fillId="10" borderId="0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9" xfId="0" applyFont="1" applyFill="1" applyBorder="1" applyAlignment="1">
      <alignment horizontal="center"/>
    </xf>
    <xf numFmtId="0" fontId="14" fillId="10" borderId="40" xfId="0" applyFont="1" applyFill="1" applyBorder="1" applyAlignment="1">
      <alignment horizont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wrapText="1"/>
    </xf>
    <xf numFmtId="0" fontId="2" fillId="13" borderId="26" xfId="0" applyFont="1" applyFill="1" applyBorder="1" applyAlignment="1">
      <alignment horizontal="center"/>
    </xf>
    <xf numFmtId="0" fontId="0" fillId="4" borderId="31" xfId="0" applyFill="1" applyBorder="1" applyAlignment="1">
      <alignment horizontal="left" vertical="top" wrapText="1"/>
    </xf>
    <xf numFmtId="0" fontId="0" fillId="4" borderId="32" xfId="0" applyFill="1" applyBorder="1" applyAlignment="1">
      <alignment horizontal="left" vertical="top" wrapText="1"/>
    </xf>
    <xf numFmtId="0" fontId="0" fillId="4" borderId="33" xfId="0" applyFill="1" applyBorder="1" applyAlignment="1">
      <alignment horizontal="left" vertical="top" wrapText="1"/>
    </xf>
    <xf numFmtId="0" fontId="1" fillId="8" borderId="26" xfId="0" applyFont="1" applyFill="1" applyBorder="1" applyAlignment="1">
      <alignment horizontal="center" vertical="center"/>
    </xf>
    <xf numFmtId="0" fontId="0" fillId="13" borderId="31" xfId="0" applyFill="1" applyBorder="1" applyAlignment="1">
      <alignment horizontal="left" vertical="top" wrapText="1"/>
    </xf>
    <xf numFmtId="0" fontId="0" fillId="13" borderId="32" xfId="0" applyFill="1" applyBorder="1" applyAlignment="1">
      <alignment horizontal="left" vertical="top" wrapText="1"/>
    </xf>
    <xf numFmtId="0" fontId="0" fillId="13" borderId="33" xfId="0" applyFill="1" applyBorder="1" applyAlignment="1">
      <alignment horizontal="left" vertical="top" wrapText="1"/>
    </xf>
    <xf numFmtId="0" fontId="2" fillId="11" borderId="31" xfId="0" applyFont="1" applyFill="1" applyBorder="1" applyAlignment="1">
      <alignment horizontal="left" wrapText="1"/>
    </xf>
    <xf numFmtId="0" fontId="2" fillId="11" borderId="32" xfId="0" applyFont="1" applyFill="1" applyBorder="1" applyAlignment="1">
      <alignment horizontal="left" wrapText="1"/>
    </xf>
    <xf numFmtId="0" fontId="2" fillId="11" borderId="33" xfId="0" applyFont="1" applyFill="1" applyBorder="1" applyAlignment="1">
      <alignment horizontal="left" wrapText="1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7" fillId="9" borderId="50" xfId="0" applyFont="1" applyFill="1" applyBorder="1" applyAlignment="1">
      <alignment horizontal="center"/>
    </xf>
    <xf numFmtId="0" fontId="17" fillId="9" borderId="32" xfId="0" applyFont="1" applyFill="1" applyBorder="1" applyAlignment="1">
      <alignment horizontal="center"/>
    </xf>
    <xf numFmtId="0" fontId="17" fillId="9" borderId="51" xfId="0" applyFont="1" applyFill="1" applyBorder="1" applyAlignment="1">
      <alignment horizontal="center"/>
    </xf>
    <xf numFmtId="0" fontId="17" fillId="9" borderId="32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11" fillId="15" borderId="50" xfId="0" applyFont="1" applyFill="1" applyBorder="1" applyAlignment="1">
      <alignment horizontal="center"/>
    </xf>
    <xf numFmtId="0" fontId="11" fillId="15" borderId="32" xfId="0" applyFont="1" applyFill="1" applyBorder="1" applyAlignment="1">
      <alignment horizontal="center"/>
    </xf>
    <xf numFmtId="0" fontId="11" fillId="15" borderId="51" xfId="0" applyFont="1" applyFill="1" applyBorder="1" applyAlignment="1">
      <alignment horizontal="center"/>
    </xf>
    <xf numFmtId="0" fontId="11" fillId="15" borderId="32" xfId="0" applyFont="1" applyFill="1" applyBorder="1" applyAlignment="1">
      <alignment horizontal="left"/>
    </xf>
    <xf numFmtId="0" fontId="11" fillId="15" borderId="41" xfId="0" applyFont="1" applyFill="1" applyBorder="1" applyAlignment="1">
      <alignment horizontal="left"/>
    </xf>
    <xf numFmtId="0" fontId="17" fillId="8" borderId="52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left"/>
    </xf>
    <xf numFmtId="0" fontId="17" fillId="8" borderId="43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10" fillId="10" borderId="46" xfId="0" applyFont="1" applyFill="1" applyBorder="1" applyAlignment="1">
      <alignment horizontal="center"/>
    </xf>
    <xf numFmtId="0" fontId="10" fillId="10" borderId="23" xfId="0" applyFont="1" applyFill="1" applyBorder="1" applyAlignment="1">
      <alignment horizontal="center"/>
    </xf>
    <xf numFmtId="0" fontId="10" fillId="10" borderId="47" xfId="0" applyFont="1" applyFill="1" applyBorder="1" applyAlignment="1">
      <alignment horizontal="center"/>
    </xf>
    <xf numFmtId="0" fontId="10" fillId="10" borderId="45" xfId="0" applyFont="1" applyFill="1" applyBorder="1" applyAlignment="1">
      <alignment horizontal="center"/>
    </xf>
    <xf numFmtId="0" fontId="10" fillId="10" borderId="24" xfId="0" applyFont="1" applyFill="1" applyBorder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152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</dxfs>
  <tableStyles count="0" defaultTableStyle="TableStyleMedium2" defaultPivotStyle="PivotStyleLight16"/>
  <colors>
    <mruColors>
      <color rgb="FFFC3636"/>
      <color rgb="FFFC4A4A"/>
      <color rgb="FFFFCC66"/>
      <color rgb="FFFB5837"/>
      <color rgb="FFFC7D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541787</xdr:colOff>
      <xdr:row>18</xdr:row>
      <xdr:rowOff>7201</xdr:rowOff>
    </xdr:from>
    <xdr:to>
      <xdr:col>22</xdr:col>
      <xdr:colOff>0</xdr:colOff>
      <xdr:row>32</xdr:row>
      <xdr:rowOff>18078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9888314" y="6279064"/>
          <a:ext cx="5203959" cy="3516124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125712</xdr:colOff>
      <xdr:row>20</xdr:row>
      <xdr:rowOff>37670</xdr:rowOff>
    </xdr:from>
    <xdr:to>
      <xdr:col>17</xdr:col>
      <xdr:colOff>563217</xdr:colOff>
      <xdr:row>27</xdr:row>
      <xdr:rowOff>265294</xdr:rowOff>
    </xdr:to>
    <xdr:sp macro="" textlink="" fLocksText="0">
      <xdr:nvSpPr>
        <xdr:cNvPr id="5" name="24-Point Sta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20255" y="6614061"/>
          <a:ext cx="2947136" cy="2695842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8</xdr:col>
      <xdr:colOff>13048</xdr:colOff>
      <xdr:row>18</xdr:row>
      <xdr:rowOff>16570</xdr:rowOff>
    </xdr:from>
    <xdr:to>
      <xdr:col>12</xdr:col>
      <xdr:colOff>65240</xdr:colOff>
      <xdr:row>32</xdr:row>
      <xdr:rowOff>26095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3420323" y="6290870"/>
          <a:ext cx="5176512" cy="3483802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10</xdr:col>
      <xdr:colOff>298167</xdr:colOff>
      <xdr:row>19</xdr:row>
      <xdr:rowOff>180903</xdr:rowOff>
    </xdr:from>
    <xdr:to>
      <xdr:col>11</xdr:col>
      <xdr:colOff>360427</xdr:colOff>
      <xdr:row>31</xdr:row>
      <xdr:rowOff>287858</xdr:rowOff>
    </xdr:to>
    <xdr:pic>
      <xdr:nvPicPr>
        <xdr:cNvPr id="1833" name="Picture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948" y="5804567"/>
          <a:ext cx="623322" cy="4778120"/>
        </a:xfrm>
        <a:prstGeom prst="rect">
          <a:avLst/>
        </a:prstGeom>
      </xdr:spPr>
    </xdr:pic>
    <xdr:clientData/>
  </xdr:twoCellAnchor>
  <xdr:twoCellAnchor editAs="oneCell">
    <xdr:from>
      <xdr:col>17</xdr:col>
      <xdr:colOff>751131</xdr:colOff>
      <xdr:row>19</xdr:row>
      <xdr:rowOff>163371</xdr:rowOff>
    </xdr:from>
    <xdr:to>
      <xdr:col>17</xdr:col>
      <xdr:colOff>1381054</xdr:colOff>
      <xdr:row>31</xdr:row>
      <xdr:rowOff>270326</xdr:rowOff>
    </xdr:to>
    <xdr:pic>
      <xdr:nvPicPr>
        <xdr:cNvPr id="1835" name="Picture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1576" y="5787035"/>
          <a:ext cx="629923" cy="4778120"/>
        </a:xfrm>
        <a:prstGeom prst="rect">
          <a:avLst/>
        </a:prstGeom>
      </xdr:spPr>
    </xdr:pic>
    <xdr:clientData/>
  </xdr:twoCellAnchor>
  <xdr:oneCellAnchor>
    <xdr:from>
      <xdr:col>10</xdr:col>
      <xdr:colOff>399030</xdr:colOff>
      <xdr:row>21</xdr:row>
      <xdr:rowOff>339243</xdr:rowOff>
    </xdr:from>
    <xdr:ext cx="405367" cy="1774523"/>
    <xdr:sp macro="" textlink="">
      <xdr:nvSpPr>
        <xdr:cNvPr id="1836" name="Rectangle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 rot="16200000">
          <a:off x="6186233" y="7887040"/>
          <a:ext cx="1774523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851994</xdr:colOff>
      <xdr:row>21</xdr:row>
      <xdr:rowOff>456678</xdr:rowOff>
    </xdr:from>
    <xdr:ext cx="405367" cy="1470042"/>
    <xdr:sp macro="" textlink="">
      <xdr:nvSpPr>
        <xdr:cNvPr id="1837" name="Rectangle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 rot="16200000">
          <a:off x="10510102" y="7852234"/>
          <a:ext cx="1470042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407358</xdr:colOff>
      <xdr:row>19</xdr:row>
      <xdr:rowOff>391437</xdr:rowOff>
    </xdr:from>
    <xdr:ext cx="405367" cy="1082979"/>
    <xdr:sp macro="" textlink="">
      <xdr:nvSpPr>
        <xdr:cNvPr id="1838" name="Rectangle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 rot="16200000">
          <a:off x="6540333" y="6353907"/>
          <a:ext cx="1082979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433969</xdr:colOff>
      <xdr:row>27</xdr:row>
      <xdr:rowOff>52195</xdr:rowOff>
    </xdr:from>
    <xdr:ext cx="394137" cy="1054995"/>
    <xdr:sp macro="" textlink="">
      <xdr:nvSpPr>
        <xdr:cNvPr id="1839" name="Rectangle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 rot="5400000">
          <a:off x="6718848" y="9424850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852839</xdr:colOff>
      <xdr:row>19</xdr:row>
      <xdr:rowOff>360103</xdr:rowOff>
    </xdr:from>
    <xdr:ext cx="405367" cy="1192602"/>
    <xdr:sp macro="" textlink="">
      <xdr:nvSpPr>
        <xdr:cNvPr id="1840" name="Rectangle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 rot="16200000">
          <a:off x="10649667" y="6377384"/>
          <a:ext cx="1192602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888774</xdr:colOff>
      <xdr:row>27</xdr:row>
      <xdr:rowOff>26100</xdr:rowOff>
    </xdr:from>
    <xdr:ext cx="394137" cy="1056884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5400000">
          <a:off x="10747846" y="9399699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620651</xdr:colOff>
      <xdr:row>24</xdr:row>
      <xdr:rowOff>72034</xdr:rowOff>
    </xdr:from>
    <xdr:to>
      <xdr:col>18</xdr:col>
      <xdr:colOff>621924</xdr:colOff>
      <xdr:row>25</xdr:row>
      <xdr:rowOff>972740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6626" y="7663459"/>
          <a:ext cx="629923" cy="4776227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5</xdr:row>
      <xdr:rowOff>0</xdr:rowOff>
    </xdr:from>
    <xdr:to>
      <xdr:col>12</xdr:col>
      <xdr:colOff>9236</xdr:colOff>
      <xdr:row>5</xdr:row>
      <xdr:rowOff>9429</xdr:rowOff>
    </xdr:to>
    <xdr:sp macro="" textlink="">
      <xdr:nvSpPr>
        <xdr:cNvPr id="14" name="Rectangle 1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2744450" y="1752600"/>
          <a:ext cx="9236" cy="9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PE" sz="1200" b="1" i="0" strike="noStrike">
              <a:solidFill>
                <a:srgbClr val="000000"/>
              </a:solidFill>
              <a:latin typeface="Arial"/>
              <a:cs typeface="Arial"/>
            </a:rPr>
            <a:t>IDENTIFICACIÓN DE PELIGROS Y EVALUACIÓN DE RIESGOS (IPER)</a:t>
          </a:r>
        </a:p>
      </xdr:txBody>
    </xdr:sp>
    <xdr:clientData/>
  </xdr:twoCellAnchor>
  <xdr:twoCellAnchor>
    <xdr:from>
      <xdr:col>1</xdr:col>
      <xdr:colOff>342901</xdr:colOff>
      <xdr:row>1</xdr:row>
      <xdr:rowOff>123825</xdr:rowOff>
    </xdr:from>
    <xdr:to>
      <xdr:col>3</xdr:col>
      <xdr:colOff>1524001</xdr:colOff>
      <xdr:row>4</xdr:row>
      <xdr:rowOff>152400</xdr:rowOff>
    </xdr:to>
    <xdr:pic>
      <xdr:nvPicPr>
        <xdr:cNvPr id="23" name="Picture 56" descr="log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38125"/>
          <a:ext cx="22479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419100</xdr:colOff>
      <xdr:row>5</xdr:row>
      <xdr:rowOff>0</xdr:rowOff>
    </xdr:from>
    <xdr:to>
      <xdr:col>23</xdr:col>
      <xdr:colOff>603249</xdr:colOff>
      <xdr:row>5</xdr:row>
      <xdr:rowOff>9429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23574375" y="1752600"/>
          <a:ext cx="0" cy="9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PE" sz="1200" b="1" i="0" strike="noStrike">
              <a:solidFill>
                <a:srgbClr val="000000"/>
              </a:solidFill>
              <a:latin typeface="Arial"/>
              <a:cs typeface="Arial"/>
            </a:rPr>
            <a:t>IDENTIFICACIÓN DE PELIGROS Y EVALUACIÓN DE RIESGOS (IPER)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39</xdr:row>
          <xdr:rowOff>25400</xdr:rowOff>
        </xdr:from>
        <xdr:to>
          <xdr:col>9</xdr:col>
          <xdr:colOff>146050</xdr:colOff>
          <xdr:row>51</xdr:row>
          <xdr:rowOff>31750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457200</xdr:colOff>
      <xdr:row>8</xdr:row>
      <xdr:rowOff>76200</xdr:rowOff>
    </xdr:from>
    <xdr:to>
      <xdr:col>28</xdr:col>
      <xdr:colOff>312420</xdr:colOff>
      <xdr:row>37</xdr:row>
      <xdr:rowOff>220980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D3FAC9-2756-43BA-A076-C661B185F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5450" y="2628900"/>
          <a:ext cx="20848320" cy="871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4"/>
  <sheetViews>
    <sheetView topLeftCell="D1" zoomScale="115" zoomScaleNormal="115" workbookViewId="0">
      <selection activeCell="Y10" sqref="Y10"/>
    </sheetView>
  </sheetViews>
  <sheetFormatPr defaultColWidth="8.90625" defaultRowHeight="14.5" x14ac:dyDescent="0.35"/>
  <cols>
    <col min="1" max="1" width="9.08984375" customWidth="1"/>
    <col min="2" max="2" width="3.81640625" customWidth="1"/>
    <col min="3" max="3" width="30.90625" customWidth="1"/>
    <col min="4" max="6" width="3.81640625" customWidth="1"/>
    <col min="7" max="7" width="8.81640625" customWidth="1"/>
    <col min="8" max="8" width="3.81640625" hidden="1" customWidth="1"/>
    <col min="9" max="9" width="3.81640625" customWidth="1"/>
    <col min="10" max="10" width="31.81640625" customWidth="1"/>
    <col min="11" max="11" width="8.453125" customWidth="1"/>
    <col min="12" max="12" width="7.6328125" customWidth="1"/>
    <col min="13" max="13" width="9.81640625" customWidth="1"/>
    <col min="14" max="14" width="7.6328125" customWidth="1"/>
    <col min="15" max="15" width="10.81640625" customWidth="1"/>
    <col min="16" max="16" width="3.81640625" customWidth="1"/>
    <col min="17" max="17" width="5.6328125" customWidth="1"/>
    <col min="18" max="18" width="26.81640625" customWidth="1"/>
    <col min="19" max="19" width="8.90625" customWidth="1"/>
    <col min="20" max="20" width="7.6328125" customWidth="1"/>
    <col min="21" max="21" width="10" customWidth="1"/>
    <col min="22" max="22" width="7.6328125" customWidth="1"/>
    <col min="23" max="23" width="3.81640625" hidden="1" customWidth="1"/>
    <col min="24" max="24" width="3.81640625" customWidth="1"/>
    <col min="25" max="25" width="25" customWidth="1"/>
    <col min="26" max="28" width="3.81640625" customWidth="1"/>
    <col min="29" max="29" width="8.81640625" customWidth="1"/>
  </cols>
  <sheetData>
    <row r="1" spans="1:30" ht="40.5" customHeight="1" thickBot="1" x14ac:dyDescent="0.4">
      <c r="A1" s="97" t="s">
        <v>155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9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7" x14ac:dyDescent="0.4">
      <c r="A3" s="4"/>
      <c r="B3" s="5"/>
      <c r="C3" s="5"/>
      <c r="D3" s="5"/>
      <c r="E3" s="5"/>
      <c r="F3" s="5"/>
      <c r="G3" s="5"/>
      <c r="H3" s="5"/>
      <c r="I3" s="107" t="s">
        <v>4</v>
      </c>
      <c r="J3" s="108"/>
      <c r="K3" s="108"/>
      <c r="L3" s="108"/>
      <c r="M3" s="108"/>
      <c r="N3" s="109"/>
      <c r="O3" s="34"/>
      <c r="P3" s="107" t="s">
        <v>5</v>
      </c>
      <c r="Q3" s="110"/>
      <c r="R3" s="108"/>
      <c r="S3" s="108"/>
      <c r="T3" s="108"/>
      <c r="U3" s="108"/>
      <c r="V3" s="109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15" t="s">
        <v>0</v>
      </c>
      <c r="J4" s="32" t="s">
        <v>4</v>
      </c>
      <c r="K4" s="32" t="s">
        <v>6</v>
      </c>
      <c r="L4" s="32" t="s">
        <v>7</v>
      </c>
      <c r="M4" s="32" t="s">
        <v>8</v>
      </c>
      <c r="N4" s="32" t="s">
        <v>1</v>
      </c>
      <c r="O4" s="16"/>
      <c r="P4" s="15" t="s">
        <v>0</v>
      </c>
      <c r="Q4" s="100" t="s">
        <v>5</v>
      </c>
      <c r="R4" s="101"/>
      <c r="S4" s="32" t="s">
        <v>6</v>
      </c>
      <c r="T4" s="32" t="s">
        <v>7</v>
      </c>
      <c r="U4" s="32" t="s">
        <v>8</v>
      </c>
      <c r="V4" s="32" t="s">
        <v>1</v>
      </c>
      <c r="W4" s="5"/>
      <c r="X4" s="5"/>
      <c r="Y4" s="5"/>
      <c r="Z4" s="5"/>
      <c r="AA4" s="5"/>
      <c r="AB4" s="5"/>
      <c r="AC4" s="5"/>
      <c r="AD4" s="6"/>
    </row>
    <row r="5" spans="1:30" ht="27" customHeight="1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54" t="s">
        <v>156</v>
      </c>
      <c r="K5" s="3" t="s">
        <v>157</v>
      </c>
      <c r="L5" s="3">
        <v>2</v>
      </c>
      <c r="M5" s="3">
        <v>4</v>
      </c>
      <c r="N5" s="33">
        <f>L5*M5*2</f>
        <v>16</v>
      </c>
      <c r="O5" s="5"/>
      <c r="P5" s="3">
        <v>1</v>
      </c>
      <c r="Q5" s="102" t="s">
        <v>167</v>
      </c>
      <c r="R5" s="103"/>
      <c r="S5" s="3" t="s">
        <v>157</v>
      </c>
      <c r="T5" s="3">
        <v>3</v>
      </c>
      <c r="U5" s="3">
        <v>4</v>
      </c>
      <c r="V5" s="33">
        <f>T5*U5</f>
        <v>12</v>
      </c>
      <c r="W5" s="5"/>
      <c r="X5" s="5"/>
      <c r="Y5" s="5"/>
      <c r="Z5" s="5"/>
      <c r="AA5" s="5"/>
      <c r="AB5" s="5"/>
      <c r="AC5" s="5"/>
      <c r="AD5" s="6"/>
    </row>
    <row r="6" spans="1:30" ht="27" customHeight="1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54" t="s">
        <v>158</v>
      </c>
      <c r="K6" s="3" t="s">
        <v>157</v>
      </c>
      <c r="L6" s="3">
        <v>2</v>
      </c>
      <c r="M6" s="3">
        <v>4</v>
      </c>
      <c r="N6" s="33">
        <f t="shared" ref="N6:N10" si="0">L6*M6*2</f>
        <v>16</v>
      </c>
      <c r="O6" s="5"/>
      <c r="P6" s="3">
        <v>2</v>
      </c>
      <c r="Q6" s="102" t="s">
        <v>168</v>
      </c>
      <c r="R6" s="103"/>
      <c r="S6" s="3" t="s">
        <v>157</v>
      </c>
      <c r="T6" s="3">
        <v>3</v>
      </c>
      <c r="U6" s="3">
        <v>4</v>
      </c>
      <c r="V6" s="33">
        <f>T6*U6</f>
        <v>12</v>
      </c>
      <c r="W6" s="5"/>
      <c r="X6" s="5"/>
      <c r="Y6" s="5"/>
      <c r="Z6" s="5"/>
      <c r="AA6" s="5"/>
      <c r="AB6" s="5"/>
      <c r="AC6" s="5"/>
      <c r="AD6" s="6"/>
    </row>
    <row r="7" spans="1:30" ht="39" customHeight="1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54" t="s">
        <v>159</v>
      </c>
      <c r="K7" s="3" t="s">
        <v>157</v>
      </c>
      <c r="L7" s="3">
        <v>2</v>
      </c>
      <c r="M7" s="3">
        <v>4</v>
      </c>
      <c r="N7" s="33">
        <f t="shared" si="0"/>
        <v>16</v>
      </c>
      <c r="O7" s="5"/>
      <c r="P7" s="3">
        <v>3</v>
      </c>
      <c r="Q7" s="102" t="s">
        <v>182</v>
      </c>
      <c r="R7" s="103"/>
      <c r="S7" s="33" t="s">
        <v>157</v>
      </c>
      <c r="T7" s="33">
        <v>2</v>
      </c>
      <c r="U7" s="33">
        <v>2</v>
      </c>
      <c r="V7" s="33">
        <f t="shared" ref="V7" si="1">T7*U7</f>
        <v>4</v>
      </c>
      <c r="W7" s="5"/>
      <c r="X7" s="5"/>
      <c r="Y7" s="5"/>
      <c r="Z7" s="5"/>
      <c r="AA7" s="5"/>
      <c r="AB7" s="5"/>
      <c r="AC7" s="5"/>
      <c r="AD7" s="6"/>
    </row>
    <row r="8" spans="1:30" ht="27" customHeight="1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54" t="s">
        <v>160</v>
      </c>
      <c r="K8" s="3" t="s">
        <v>157</v>
      </c>
      <c r="L8" s="3">
        <v>2</v>
      </c>
      <c r="M8" s="3">
        <v>4</v>
      </c>
      <c r="N8" s="33">
        <f t="shared" si="0"/>
        <v>16</v>
      </c>
      <c r="O8" s="5"/>
      <c r="P8" s="3">
        <v>4</v>
      </c>
      <c r="Q8" s="102" t="s">
        <v>169</v>
      </c>
      <c r="R8" s="103"/>
      <c r="S8" s="3" t="s">
        <v>157</v>
      </c>
      <c r="T8" s="3">
        <v>2</v>
      </c>
      <c r="U8" s="3">
        <v>3</v>
      </c>
      <c r="V8" s="33">
        <f>T8*U8</f>
        <v>6</v>
      </c>
      <c r="W8" s="5"/>
      <c r="X8" s="5"/>
      <c r="Y8" s="5"/>
      <c r="Z8" s="5"/>
      <c r="AA8" s="5"/>
      <c r="AB8" s="5"/>
      <c r="AC8" s="5"/>
      <c r="AD8" s="6"/>
    </row>
    <row r="9" spans="1:30" ht="27" customHeight="1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54" t="s">
        <v>161</v>
      </c>
      <c r="K9" s="3" t="s">
        <v>157</v>
      </c>
      <c r="L9" s="3">
        <v>2</v>
      </c>
      <c r="M9" s="3">
        <v>4</v>
      </c>
      <c r="N9" s="33">
        <f t="shared" si="0"/>
        <v>16</v>
      </c>
      <c r="O9" s="5"/>
      <c r="P9" s="3">
        <v>5</v>
      </c>
      <c r="Q9" s="83" t="s">
        <v>181</v>
      </c>
      <c r="R9" s="84"/>
      <c r="S9" s="33" t="s">
        <v>157</v>
      </c>
      <c r="T9" s="33">
        <v>5</v>
      </c>
      <c r="U9" s="33">
        <v>5</v>
      </c>
      <c r="V9" s="33">
        <f t="shared" ref="V9:V14" si="2">T9*U9</f>
        <v>25</v>
      </c>
      <c r="W9" s="5"/>
      <c r="X9" s="5"/>
      <c r="Y9" s="5"/>
      <c r="Z9" s="5"/>
      <c r="AA9" s="5"/>
      <c r="AB9" s="5"/>
      <c r="AC9" s="5"/>
      <c r="AD9" s="6"/>
    </row>
    <row r="10" spans="1:30" ht="37.5" customHeight="1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54" t="s">
        <v>162</v>
      </c>
      <c r="K10" s="3" t="s">
        <v>157</v>
      </c>
      <c r="L10" s="3">
        <v>2</v>
      </c>
      <c r="M10" s="3">
        <v>5</v>
      </c>
      <c r="N10" s="33">
        <f t="shared" si="0"/>
        <v>20</v>
      </c>
      <c r="O10" s="5"/>
      <c r="P10" s="3">
        <v>6</v>
      </c>
      <c r="Q10" s="102" t="s">
        <v>179</v>
      </c>
      <c r="R10" s="103"/>
      <c r="S10" s="33" t="s">
        <v>157</v>
      </c>
      <c r="T10" s="33">
        <v>2</v>
      </c>
      <c r="U10" s="33">
        <v>2</v>
      </c>
      <c r="V10" s="33">
        <f t="shared" si="2"/>
        <v>4</v>
      </c>
      <c r="W10" s="5"/>
      <c r="X10" s="5"/>
      <c r="Y10" s="5"/>
      <c r="Z10" s="5"/>
      <c r="AA10" s="5"/>
      <c r="AB10" s="5"/>
      <c r="AC10" s="5"/>
      <c r="AD10" s="6"/>
    </row>
    <row r="11" spans="1:30" ht="27" customHeight="1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54" t="s">
        <v>163</v>
      </c>
      <c r="K11" s="3" t="s">
        <v>157</v>
      </c>
      <c r="L11" s="3">
        <v>2</v>
      </c>
      <c r="M11" s="3">
        <v>4</v>
      </c>
      <c r="N11" s="33">
        <f t="shared" ref="N11" si="3">L11*M11*2</f>
        <v>16</v>
      </c>
      <c r="O11" s="5"/>
      <c r="P11" s="3">
        <v>7</v>
      </c>
      <c r="Q11" s="102" t="s">
        <v>180</v>
      </c>
      <c r="R11" s="103"/>
      <c r="S11" s="33" t="s">
        <v>157</v>
      </c>
      <c r="T11" s="33">
        <v>2</v>
      </c>
      <c r="U11" s="33">
        <v>2</v>
      </c>
      <c r="V11" s="33">
        <f t="shared" si="2"/>
        <v>4</v>
      </c>
      <c r="W11" s="5"/>
      <c r="X11" s="5"/>
      <c r="Y11" s="5"/>
      <c r="Z11" s="5"/>
      <c r="AA11" s="5"/>
      <c r="AB11" s="5"/>
      <c r="AC11" s="5"/>
      <c r="AD11" s="6"/>
    </row>
    <row r="12" spans="1:30" ht="16.5" customHeight="1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54" t="s">
        <v>164</v>
      </c>
      <c r="K12" s="3" t="s">
        <v>157</v>
      </c>
      <c r="L12" s="3">
        <v>2</v>
      </c>
      <c r="M12" s="3">
        <v>3</v>
      </c>
      <c r="N12" s="33"/>
      <c r="O12" s="5"/>
      <c r="P12" s="3">
        <v>8</v>
      </c>
      <c r="Q12" s="102" t="s">
        <v>183</v>
      </c>
      <c r="R12" s="103"/>
      <c r="S12" s="33" t="s">
        <v>157</v>
      </c>
      <c r="T12" s="33">
        <v>2</v>
      </c>
      <c r="U12" s="33">
        <v>3</v>
      </c>
      <c r="V12" s="33">
        <f t="shared" si="2"/>
        <v>6</v>
      </c>
      <c r="W12" s="5"/>
      <c r="X12" s="5"/>
      <c r="Y12" s="5"/>
      <c r="Z12" s="5"/>
      <c r="AA12" s="5"/>
      <c r="AB12" s="5"/>
      <c r="AC12" s="5"/>
      <c r="AD12" s="6"/>
    </row>
    <row r="13" spans="1:30" ht="16.5" customHeight="1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56" t="s">
        <v>189</v>
      </c>
      <c r="K13" s="3" t="s">
        <v>157</v>
      </c>
      <c r="L13" s="3">
        <v>2</v>
      </c>
      <c r="M13" s="3">
        <v>3</v>
      </c>
      <c r="N13" s="3"/>
      <c r="O13" s="5"/>
      <c r="P13" s="3">
        <v>9</v>
      </c>
      <c r="Q13" s="102" t="s">
        <v>184</v>
      </c>
      <c r="R13" s="103"/>
      <c r="S13" s="33" t="s">
        <v>157</v>
      </c>
      <c r="T13" s="33">
        <v>2</v>
      </c>
      <c r="U13" s="33">
        <v>2</v>
      </c>
      <c r="V13" s="33">
        <f t="shared" si="2"/>
        <v>4</v>
      </c>
      <c r="W13" s="5"/>
      <c r="X13" s="5"/>
      <c r="Y13" s="5"/>
      <c r="Z13" s="5"/>
      <c r="AA13" s="5"/>
      <c r="AB13" s="5"/>
      <c r="AC13" s="5"/>
      <c r="AD13" s="6"/>
    </row>
    <row r="14" spans="1:30" ht="16.5" customHeight="1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54" t="s">
        <v>165</v>
      </c>
      <c r="K14" s="3" t="s">
        <v>157</v>
      </c>
      <c r="L14" s="3">
        <v>2</v>
      </c>
      <c r="M14" s="3">
        <v>3</v>
      </c>
      <c r="N14" s="3"/>
      <c r="O14" s="5"/>
      <c r="P14" s="3">
        <v>10</v>
      </c>
      <c r="Q14" s="102" t="s">
        <v>185</v>
      </c>
      <c r="R14" s="103"/>
      <c r="S14" s="33" t="s">
        <v>157</v>
      </c>
      <c r="T14" s="33">
        <v>3</v>
      </c>
      <c r="U14" s="33">
        <v>4</v>
      </c>
      <c r="V14" s="33">
        <f t="shared" si="2"/>
        <v>12</v>
      </c>
      <c r="W14" s="5"/>
      <c r="X14" s="5"/>
      <c r="Y14" s="5"/>
      <c r="Z14" s="5"/>
      <c r="AA14" s="5"/>
      <c r="AB14" s="5"/>
      <c r="AC14" s="5"/>
      <c r="AD14" s="6"/>
    </row>
    <row r="15" spans="1:30" ht="16.5" customHeight="1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54" t="s">
        <v>166</v>
      </c>
      <c r="K15" s="3" t="s">
        <v>157</v>
      </c>
      <c r="L15" s="3">
        <v>3</v>
      </c>
      <c r="M15" s="3">
        <v>4</v>
      </c>
      <c r="N15" s="3"/>
      <c r="O15" s="5"/>
      <c r="P15" s="3">
        <v>11</v>
      </c>
      <c r="Q15" s="102"/>
      <c r="R15" s="103"/>
      <c r="S15" s="33"/>
      <c r="T15" s="33"/>
      <c r="U15" s="33"/>
      <c r="V15" s="33"/>
      <c r="W15" s="5"/>
      <c r="X15" s="5"/>
      <c r="Y15" s="5"/>
      <c r="Z15" s="5"/>
      <c r="AA15" s="5"/>
      <c r="AB15" s="5"/>
      <c r="AC15" s="5"/>
      <c r="AD15" s="6"/>
    </row>
    <row r="16" spans="1:30" ht="16.5" customHeight="1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30"/>
      <c r="K16" s="3"/>
      <c r="L16" s="3"/>
      <c r="M16" s="3"/>
      <c r="N16" s="3"/>
      <c r="O16" s="5"/>
      <c r="P16" s="3">
        <v>12</v>
      </c>
      <c r="Q16" s="117"/>
      <c r="R16" s="118"/>
      <c r="S16" s="3"/>
      <c r="T16" s="3"/>
      <c r="U16" s="3"/>
      <c r="V16" s="3"/>
      <c r="W16" s="5"/>
      <c r="X16" s="5"/>
      <c r="Y16" s="5"/>
      <c r="Z16" s="5"/>
      <c r="AA16" s="5"/>
      <c r="AB16" s="5"/>
      <c r="AC16" s="5"/>
      <c r="AD16" s="6"/>
    </row>
    <row r="17" spans="1:30" ht="17" x14ac:dyDescent="0.4">
      <c r="A17" s="4"/>
      <c r="B17" s="5"/>
      <c r="C17" s="5"/>
      <c r="D17" s="5"/>
      <c r="E17" s="5"/>
      <c r="F17" s="5"/>
      <c r="G17" s="5"/>
      <c r="H17" s="5"/>
      <c r="I17" s="5"/>
      <c r="J17" s="5"/>
      <c r="K17" s="28"/>
      <c r="L17" s="28"/>
      <c r="M17" s="38" t="s">
        <v>2</v>
      </c>
      <c r="N17" s="39">
        <f>SUM(N5:N16)</f>
        <v>116</v>
      </c>
      <c r="O17" s="34"/>
      <c r="P17" s="34"/>
      <c r="Q17" s="34"/>
      <c r="R17" s="34"/>
      <c r="S17" s="40"/>
      <c r="T17" s="40"/>
      <c r="U17" s="38" t="s">
        <v>2</v>
      </c>
      <c r="V17" s="39">
        <f>SUM(V5:V16)</f>
        <v>89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111" t="s">
        <v>9</v>
      </c>
      <c r="C19" s="112"/>
      <c r="D19" s="112"/>
      <c r="E19" s="112"/>
      <c r="F19" s="112"/>
      <c r="G19" s="11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111" t="s">
        <v>22</v>
      </c>
      <c r="Y19" s="112"/>
      <c r="Z19" s="112"/>
      <c r="AA19" s="112"/>
      <c r="AB19" s="112"/>
      <c r="AC19" s="113"/>
      <c r="AD19" s="6"/>
    </row>
    <row r="20" spans="1:30" ht="74.25" customHeight="1" x14ac:dyDescent="0.35">
      <c r="A20" s="4"/>
      <c r="B20" s="15" t="s">
        <v>0</v>
      </c>
      <c r="C20" s="35" t="s">
        <v>10</v>
      </c>
      <c r="D20" s="36" t="s">
        <v>11</v>
      </c>
      <c r="E20" s="36" t="s">
        <v>12</v>
      </c>
      <c r="F20" s="114" t="s">
        <v>13</v>
      </c>
      <c r="G20" s="115"/>
      <c r="H20" s="5"/>
      <c r="I20" s="5"/>
      <c r="J20" s="5"/>
      <c r="K20" s="5"/>
      <c r="L20" s="5"/>
      <c r="M20" s="5"/>
      <c r="N20" s="87" t="s">
        <v>39</v>
      </c>
      <c r="O20" s="87"/>
      <c r="P20" s="87"/>
      <c r="Q20" s="87"/>
      <c r="R20" s="5"/>
      <c r="S20" s="5"/>
      <c r="T20" s="5"/>
      <c r="U20" s="5"/>
      <c r="V20" s="5"/>
      <c r="W20" s="5"/>
      <c r="X20" s="15" t="s">
        <v>0</v>
      </c>
      <c r="Y20" s="37" t="s">
        <v>24</v>
      </c>
      <c r="Z20" s="36" t="s">
        <v>11</v>
      </c>
      <c r="AA20" s="36" t="s">
        <v>12</v>
      </c>
      <c r="AB20" s="114" t="s">
        <v>16</v>
      </c>
      <c r="AC20" s="115"/>
      <c r="AD20" s="6"/>
    </row>
    <row r="21" spans="1:30" ht="24" customHeight="1" x14ac:dyDescent="0.35">
      <c r="A21" s="4"/>
      <c r="B21" s="3">
        <v>1</v>
      </c>
      <c r="C21" s="31" t="s">
        <v>187</v>
      </c>
      <c r="D21" s="3">
        <v>5</v>
      </c>
      <c r="E21" s="14">
        <v>3</v>
      </c>
      <c r="F21" s="3">
        <f>VLOOKUP(CONCATENATE(D21,E21),$F$38:$H$62,2,FALSE)</f>
        <v>21</v>
      </c>
      <c r="G21" s="3" t="str">
        <f>VLOOKUP(CONCATENATE(D21,E21),$F$38:$H$62,3,FALSE)</f>
        <v>HIGH</v>
      </c>
      <c r="H21" s="5"/>
      <c r="I21" s="20"/>
      <c r="J21" s="20"/>
      <c r="K21" s="5"/>
      <c r="L21" s="5"/>
      <c r="M21" s="5"/>
      <c r="N21" s="5"/>
      <c r="O21" s="5"/>
      <c r="P21" s="7"/>
      <c r="Q21" s="7"/>
      <c r="R21" s="7"/>
      <c r="S21" s="20"/>
      <c r="T21" s="20"/>
      <c r="U21" s="20"/>
      <c r="V21" s="20"/>
      <c r="W21" s="5"/>
      <c r="X21" s="3">
        <v>1</v>
      </c>
      <c r="Y21" s="31" t="s">
        <v>41</v>
      </c>
      <c r="Z21" s="33">
        <v>5</v>
      </c>
      <c r="AA21" s="33">
        <v>2</v>
      </c>
      <c r="AB21" s="3">
        <f>VLOOKUP(CONCATENATE(Z21,AA21),$F$38:$H$62,2,FALSE)</f>
        <v>19</v>
      </c>
      <c r="AC21" s="3" t="str">
        <f>VLOOKUP(CONCATENATE(Z21,AA21),$F$38:$H$62,3,FALSE)</f>
        <v>HIGH</v>
      </c>
      <c r="AD21" s="6"/>
    </row>
    <row r="22" spans="1:30" ht="32.25" customHeight="1" x14ac:dyDescent="0.35">
      <c r="A22" s="4"/>
      <c r="B22" s="3">
        <v>2</v>
      </c>
      <c r="C22" s="31" t="s">
        <v>170</v>
      </c>
      <c r="D22" s="3">
        <v>4</v>
      </c>
      <c r="E22" s="3">
        <v>2</v>
      </c>
      <c r="F22" s="3">
        <f>VLOOKUP(CONCATENATE(D22,E22),$F$38:$H$62,2,FALSE)</f>
        <v>14</v>
      </c>
      <c r="G22" s="3" t="str">
        <f>VLOOKUP(CONCATENATE(D22,E22),$F$38:$H$62,3,FALSE)</f>
        <v>MEDIUM</v>
      </c>
      <c r="H22" s="5"/>
      <c r="I22" s="20"/>
      <c r="J22" s="20"/>
      <c r="K22" s="5"/>
      <c r="L22" s="5"/>
      <c r="M22" s="5"/>
      <c r="N22" s="85" t="s">
        <v>186</v>
      </c>
      <c r="O22" s="86"/>
      <c r="P22" s="86"/>
      <c r="Q22" s="86"/>
      <c r="R22" s="7"/>
      <c r="S22" s="20"/>
      <c r="T22" s="20"/>
      <c r="U22" s="20"/>
      <c r="V22" s="20"/>
      <c r="W22" s="5"/>
      <c r="X22" s="3">
        <v>2</v>
      </c>
      <c r="Y22" s="31" t="s">
        <v>42</v>
      </c>
      <c r="Z22" s="33">
        <v>3</v>
      </c>
      <c r="AA22" s="33">
        <v>2</v>
      </c>
      <c r="AB22" s="3">
        <f>VLOOKUP(CONCATENATE(Z22,AA22),$F$38:$H$62,2,FALSE)</f>
        <v>9</v>
      </c>
      <c r="AC22" s="3" t="str">
        <f>VLOOKUP(CONCATENATE(Z22,AA22),$F$38:$H$62,3,FALSE)</f>
        <v>MEDIUM</v>
      </c>
      <c r="AD22" s="6"/>
    </row>
    <row r="23" spans="1:30" ht="28.5" customHeight="1" x14ac:dyDescent="0.35">
      <c r="A23" s="4"/>
      <c r="B23" s="3">
        <v>3</v>
      </c>
      <c r="C23" s="31" t="s">
        <v>171</v>
      </c>
      <c r="D23" s="3">
        <v>5</v>
      </c>
      <c r="E23" s="3">
        <v>1</v>
      </c>
      <c r="F23" s="3">
        <f t="shared" ref="F23:F29" si="4">VLOOKUP(CONCATENATE(D23,E23),$F$38:$H$62,2,FALSE)</f>
        <v>15</v>
      </c>
      <c r="G23" s="3" t="str">
        <f t="shared" ref="G23:G29" si="5">VLOOKUP(CONCATENATE(D23,E23),$F$38:$H$62,3,FALSE)</f>
        <v>MEDIUM</v>
      </c>
      <c r="H23" s="5"/>
      <c r="I23" s="20"/>
      <c r="J23" s="88" t="s">
        <v>21</v>
      </c>
      <c r="K23" s="5"/>
      <c r="L23" s="5"/>
      <c r="M23" s="5"/>
      <c r="N23" s="86"/>
      <c r="O23" s="86"/>
      <c r="P23" s="86"/>
      <c r="Q23" s="86"/>
      <c r="R23" s="7"/>
      <c r="S23" s="94" t="s">
        <v>20</v>
      </c>
      <c r="T23" s="95"/>
      <c r="U23" s="96"/>
      <c r="V23" s="20"/>
      <c r="W23" s="5"/>
      <c r="X23" s="3">
        <v>3</v>
      </c>
      <c r="Y23" s="31" t="s">
        <v>40</v>
      </c>
      <c r="Z23" s="33">
        <v>5</v>
      </c>
      <c r="AA23" s="33">
        <v>2</v>
      </c>
      <c r="AB23" s="3">
        <f>VLOOKUP(CONCATENATE(Z23,AA23),$F$38:$H$62,2,FALSE)</f>
        <v>19</v>
      </c>
      <c r="AC23" s="3" t="str">
        <f>VLOOKUP(CONCATENATE(Z23,AA23),$F$38:$H$62,3,FALSE)</f>
        <v>HIGH</v>
      </c>
      <c r="AD23" s="6"/>
    </row>
    <row r="24" spans="1:30" ht="30" customHeight="1" x14ac:dyDescent="0.35">
      <c r="A24" s="4"/>
      <c r="B24" s="3">
        <v>4</v>
      </c>
      <c r="C24" s="31" t="s">
        <v>172</v>
      </c>
      <c r="D24" s="3">
        <v>5</v>
      </c>
      <c r="E24" s="3">
        <v>1</v>
      </c>
      <c r="F24" s="3">
        <f t="shared" si="4"/>
        <v>15</v>
      </c>
      <c r="G24" s="3" t="str">
        <f t="shared" si="5"/>
        <v>MEDIUM</v>
      </c>
      <c r="H24" s="5"/>
      <c r="J24" s="89"/>
      <c r="K24" s="5"/>
      <c r="L24" s="5"/>
      <c r="M24" s="5"/>
      <c r="N24" s="86"/>
      <c r="O24" s="86"/>
      <c r="P24" s="86"/>
      <c r="Q24" s="86"/>
      <c r="R24" s="7"/>
      <c r="S24" s="94"/>
      <c r="T24" s="95"/>
      <c r="U24" s="96"/>
      <c r="V24" s="20"/>
      <c r="W24" s="5"/>
      <c r="X24" s="3">
        <v>4</v>
      </c>
      <c r="Y24" s="31"/>
      <c r="Z24" s="3"/>
      <c r="AA24" s="3"/>
      <c r="AB24" s="3"/>
      <c r="AC24" s="3"/>
      <c r="AD24" s="6"/>
    </row>
    <row r="25" spans="1:30" ht="26.25" customHeight="1" x14ac:dyDescent="0.35">
      <c r="A25" s="4"/>
      <c r="B25" s="3">
        <v>5</v>
      </c>
      <c r="C25" s="31" t="s">
        <v>173</v>
      </c>
      <c r="D25" s="3">
        <v>4</v>
      </c>
      <c r="E25" s="3">
        <v>3</v>
      </c>
      <c r="F25" s="3">
        <f>VLOOKUP(CONCATENATE(D25,E25),$F$38:$H$62,2,FALSE)</f>
        <v>18</v>
      </c>
      <c r="G25" s="3" t="str">
        <f t="shared" si="5"/>
        <v>MEDIUM</v>
      </c>
      <c r="H25" s="5"/>
      <c r="J25" s="90"/>
      <c r="K25" s="5"/>
      <c r="L25" s="5"/>
      <c r="M25" s="5"/>
      <c r="N25" s="86"/>
      <c r="O25" s="86"/>
      <c r="P25" s="86"/>
      <c r="Q25" s="86"/>
      <c r="R25" s="7"/>
      <c r="S25" s="94"/>
      <c r="T25" s="95"/>
      <c r="U25" s="96"/>
      <c r="V25" s="20"/>
      <c r="W25" s="5"/>
      <c r="X25" s="3">
        <v>5</v>
      </c>
      <c r="Y25" s="21"/>
      <c r="Z25" s="3"/>
      <c r="AA25" s="3"/>
      <c r="AB25" s="3"/>
      <c r="AC25" s="3"/>
      <c r="AD25" s="6"/>
    </row>
    <row r="26" spans="1:30" ht="24" customHeight="1" x14ac:dyDescent="0.35">
      <c r="A26" s="4"/>
      <c r="B26" s="3">
        <v>6</v>
      </c>
      <c r="C26" s="31" t="s">
        <v>174</v>
      </c>
      <c r="D26" s="3">
        <v>5</v>
      </c>
      <c r="E26" s="3">
        <v>3</v>
      </c>
      <c r="F26" s="3">
        <f t="shared" si="4"/>
        <v>21</v>
      </c>
      <c r="G26" s="3" t="str">
        <f t="shared" si="5"/>
        <v>HIGH</v>
      </c>
      <c r="H26" s="5"/>
      <c r="J26" s="41">
        <f>N17</f>
        <v>116</v>
      </c>
      <c r="K26" s="5"/>
      <c r="L26" s="5"/>
      <c r="M26" s="5"/>
      <c r="N26" s="86"/>
      <c r="O26" s="86"/>
      <c r="P26" s="86"/>
      <c r="Q26" s="86"/>
      <c r="R26" s="7"/>
      <c r="S26" s="91">
        <f>V17</f>
        <v>89</v>
      </c>
      <c r="T26" s="92"/>
      <c r="U26" s="93"/>
      <c r="V26" s="20"/>
      <c r="W26" s="5"/>
      <c r="X26" s="3">
        <v>6</v>
      </c>
      <c r="Y26" s="21"/>
      <c r="Z26" s="3"/>
      <c r="AA26" s="3"/>
      <c r="AB26" s="3"/>
      <c r="AC26" s="3"/>
      <c r="AD26" s="6"/>
    </row>
    <row r="27" spans="1:30" ht="29.25" customHeight="1" x14ac:dyDescent="0.35">
      <c r="A27" s="4"/>
      <c r="B27" s="3">
        <v>7</v>
      </c>
      <c r="C27" s="31" t="s">
        <v>175</v>
      </c>
      <c r="D27" s="3">
        <v>5</v>
      </c>
      <c r="E27" s="3">
        <v>1</v>
      </c>
      <c r="F27" s="3">
        <f t="shared" si="4"/>
        <v>15</v>
      </c>
      <c r="G27" s="3" t="str">
        <f t="shared" si="5"/>
        <v>MEDIUM</v>
      </c>
      <c r="H27" s="5"/>
      <c r="K27" s="5"/>
      <c r="L27" s="5"/>
      <c r="M27" s="5"/>
      <c r="N27" s="86"/>
      <c r="O27" s="86"/>
      <c r="P27" s="86"/>
      <c r="Q27" s="86"/>
      <c r="R27" s="8"/>
      <c r="S27" s="2"/>
      <c r="T27" s="2"/>
      <c r="U27" s="2"/>
      <c r="V27" s="20"/>
      <c r="W27" s="5"/>
      <c r="X27" s="3">
        <v>7</v>
      </c>
      <c r="Y27" s="21"/>
      <c r="Z27" s="3"/>
      <c r="AA27" s="3"/>
      <c r="AB27" s="3"/>
      <c r="AC27" s="3"/>
      <c r="AD27" s="6"/>
    </row>
    <row r="28" spans="1:30" ht="24" customHeight="1" x14ac:dyDescent="0.35">
      <c r="A28" s="4"/>
      <c r="B28" s="3">
        <v>8</v>
      </c>
      <c r="C28" s="31" t="s">
        <v>176</v>
      </c>
      <c r="D28" s="3">
        <v>5</v>
      </c>
      <c r="E28" s="3">
        <v>3</v>
      </c>
      <c r="F28" s="3">
        <f t="shared" si="4"/>
        <v>21</v>
      </c>
      <c r="G28" s="3" t="str">
        <f t="shared" si="5"/>
        <v>HIGH</v>
      </c>
      <c r="H28" s="5"/>
      <c r="I28" s="19"/>
      <c r="J28" s="19"/>
      <c r="K28" s="5"/>
      <c r="L28" s="5"/>
      <c r="M28" s="5"/>
      <c r="N28" s="13"/>
      <c r="O28" s="13"/>
      <c r="P28" s="13"/>
      <c r="Q28" s="13"/>
      <c r="R28" s="8"/>
      <c r="S28" s="19"/>
      <c r="T28" s="19"/>
      <c r="U28" s="19"/>
      <c r="V28" s="20"/>
      <c r="W28" s="5"/>
      <c r="X28" s="3">
        <v>8</v>
      </c>
      <c r="Y28" s="21"/>
      <c r="Z28" s="3"/>
      <c r="AA28" s="3"/>
      <c r="AB28" s="3"/>
      <c r="AC28" s="3"/>
      <c r="AD28" s="6"/>
    </row>
    <row r="29" spans="1:30" ht="30" customHeight="1" x14ac:dyDescent="0.35">
      <c r="A29" s="4"/>
      <c r="B29" s="3">
        <v>9</v>
      </c>
      <c r="C29" s="31" t="s">
        <v>177</v>
      </c>
      <c r="D29" s="3">
        <v>5</v>
      </c>
      <c r="E29" s="3">
        <v>3</v>
      </c>
      <c r="F29" s="3">
        <f t="shared" si="4"/>
        <v>21</v>
      </c>
      <c r="G29" s="3" t="str">
        <f t="shared" si="5"/>
        <v>HIGH</v>
      </c>
      <c r="H29" s="5"/>
      <c r="I29" s="19"/>
      <c r="J29" s="19"/>
      <c r="K29" s="5"/>
      <c r="L29" s="5"/>
      <c r="M29" s="5"/>
      <c r="N29" s="116" t="s">
        <v>23</v>
      </c>
      <c r="O29" s="116"/>
      <c r="P29" s="116"/>
      <c r="Q29" s="116"/>
      <c r="R29" s="8"/>
      <c r="S29" s="19"/>
      <c r="T29" s="19"/>
      <c r="U29" s="19"/>
      <c r="V29" s="19"/>
      <c r="W29" s="5"/>
      <c r="X29" s="3">
        <v>9</v>
      </c>
      <c r="Y29" s="21"/>
      <c r="Z29" s="3"/>
      <c r="AA29" s="3"/>
      <c r="AB29" s="3"/>
      <c r="AC29" s="3"/>
      <c r="AD29" s="6"/>
    </row>
    <row r="30" spans="1:30" ht="24" customHeight="1" x14ac:dyDescent="0.35">
      <c r="A30" s="4"/>
      <c r="B30" s="3">
        <v>10</v>
      </c>
      <c r="C30" s="31" t="s">
        <v>178</v>
      </c>
      <c r="D30" s="3">
        <v>4</v>
      </c>
      <c r="E30" s="3">
        <v>1</v>
      </c>
      <c r="F30" s="3"/>
      <c r="G30" s="3"/>
      <c r="H30" s="5"/>
      <c r="I30" s="19"/>
      <c r="J30" s="19"/>
      <c r="K30" s="5"/>
      <c r="L30" s="5"/>
      <c r="M30" s="5"/>
      <c r="N30" s="116"/>
      <c r="O30" s="116"/>
      <c r="P30" s="116"/>
      <c r="Q30" s="116"/>
      <c r="R30" s="8"/>
      <c r="S30" s="19"/>
      <c r="T30" s="19"/>
      <c r="U30" s="19"/>
      <c r="V30" s="19"/>
      <c r="W30" s="5"/>
      <c r="X30" s="3">
        <v>10</v>
      </c>
      <c r="Y30" s="12"/>
      <c r="Z30" s="3"/>
      <c r="AA30" s="3"/>
      <c r="AB30" s="3"/>
      <c r="AC30" s="3"/>
      <c r="AD30" s="6"/>
    </row>
    <row r="31" spans="1:30" ht="24" customHeight="1" x14ac:dyDescent="0.35">
      <c r="A31" s="4"/>
      <c r="B31" s="3">
        <v>11</v>
      </c>
      <c r="C31" s="33"/>
      <c r="D31" s="3"/>
      <c r="E31" s="3"/>
      <c r="F31" s="3"/>
      <c r="G31" s="3"/>
      <c r="H31" s="5"/>
      <c r="I31" s="19"/>
      <c r="J31" s="19"/>
      <c r="K31" s="5"/>
      <c r="L31" s="5"/>
      <c r="M31" s="5"/>
      <c r="N31" s="104">
        <f>SUM(N17,V17)</f>
        <v>205</v>
      </c>
      <c r="O31" s="105"/>
      <c r="P31" s="105"/>
      <c r="Q31" s="106"/>
      <c r="R31" s="8"/>
      <c r="S31" s="19"/>
      <c r="T31" s="19"/>
      <c r="U31" s="19"/>
      <c r="V31" s="19"/>
      <c r="W31" s="5"/>
      <c r="X31" s="3">
        <v>11</v>
      </c>
      <c r="Y31" s="12"/>
      <c r="Z31" s="3"/>
      <c r="AA31" s="3"/>
      <c r="AB31" s="3"/>
      <c r="AC31" s="3"/>
      <c r="AD31" s="6"/>
    </row>
    <row r="32" spans="1:30" ht="24" customHeight="1" x14ac:dyDescent="0.35">
      <c r="A32" s="4"/>
      <c r="B32" s="3">
        <v>12</v>
      </c>
      <c r="C32" s="12"/>
      <c r="D32" s="3"/>
      <c r="E32" s="3"/>
      <c r="F32" s="3"/>
      <c r="G32" s="3"/>
      <c r="H32" s="5"/>
      <c r="I32" s="19"/>
      <c r="J32" s="19"/>
      <c r="K32" s="5"/>
      <c r="L32" s="5"/>
      <c r="M32" s="5"/>
      <c r="N32" s="5"/>
      <c r="O32" s="5"/>
      <c r="P32" s="8"/>
      <c r="Q32" s="8"/>
      <c r="R32" s="8"/>
      <c r="S32" s="19"/>
      <c r="T32" s="19"/>
      <c r="U32" s="19"/>
      <c r="V32" s="19"/>
      <c r="W32" s="5"/>
      <c r="X32" s="3">
        <v>12</v>
      </c>
      <c r="Y32" s="12"/>
      <c r="Z32" s="3"/>
      <c r="AA32" s="3"/>
      <c r="AB32" s="3"/>
      <c r="AC32" s="3"/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11</v>
      </c>
      <c r="E37" s="1" t="s">
        <v>12</v>
      </c>
      <c r="F37" s="1" t="s">
        <v>14</v>
      </c>
      <c r="G37" s="1" t="s">
        <v>16</v>
      </c>
      <c r="H37" s="1" t="s">
        <v>15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8">
        <v>1</v>
      </c>
      <c r="F38" s="1" t="str">
        <f>CONCATENATE(D38,E38)</f>
        <v>11</v>
      </c>
      <c r="G38" s="3">
        <v>1</v>
      </c>
      <c r="H38" s="3" t="s">
        <v>17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8">
        <v>2</v>
      </c>
      <c r="F39" s="1" t="str">
        <f t="shared" ref="F39:F62" si="6">CONCATENATE(D39,E39)</f>
        <v>12</v>
      </c>
      <c r="G39" s="3">
        <v>2</v>
      </c>
      <c r="H39" s="3" t="s">
        <v>17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8">
        <v>3</v>
      </c>
      <c r="F40" s="1" t="str">
        <f t="shared" si="6"/>
        <v>13</v>
      </c>
      <c r="G40" s="3">
        <v>4</v>
      </c>
      <c r="H40" s="3" t="s">
        <v>17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8">
        <v>4</v>
      </c>
      <c r="F41" s="1" t="str">
        <f t="shared" si="6"/>
        <v>14</v>
      </c>
      <c r="G41" s="3">
        <v>7</v>
      </c>
      <c r="H41" s="3" t="s">
        <v>17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8">
        <v>5</v>
      </c>
      <c r="F42" s="1" t="str">
        <f t="shared" si="6"/>
        <v>15</v>
      </c>
      <c r="G42" s="3">
        <v>11</v>
      </c>
      <c r="H42" s="3" t="s">
        <v>18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8">
        <v>1</v>
      </c>
      <c r="F43" s="1" t="str">
        <f t="shared" si="6"/>
        <v>21</v>
      </c>
      <c r="G43" s="3">
        <v>3</v>
      </c>
      <c r="H43" s="3" t="s">
        <v>17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8">
        <v>2</v>
      </c>
      <c r="F44" s="1" t="str">
        <f t="shared" si="6"/>
        <v>22</v>
      </c>
      <c r="G44" s="3">
        <v>5</v>
      </c>
      <c r="H44" s="3" t="s">
        <v>17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8">
        <v>3</v>
      </c>
      <c r="F45" s="1" t="str">
        <f t="shared" si="6"/>
        <v>23</v>
      </c>
      <c r="G45" s="3">
        <v>8</v>
      </c>
      <c r="H45" s="3" t="s">
        <v>18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8">
        <v>4</v>
      </c>
      <c r="F46" s="1" t="str">
        <f t="shared" si="6"/>
        <v>24</v>
      </c>
      <c r="G46" s="3">
        <v>12</v>
      </c>
      <c r="H46" s="3" t="s">
        <v>18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8">
        <v>5</v>
      </c>
      <c r="F47" s="1" t="str">
        <f t="shared" si="6"/>
        <v>25</v>
      </c>
      <c r="G47" s="3">
        <v>16</v>
      </c>
      <c r="H47" s="3" t="s">
        <v>18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8">
        <v>1</v>
      </c>
      <c r="F48" s="1" t="str">
        <f t="shared" si="6"/>
        <v>31</v>
      </c>
      <c r="G48" s="3">
        <v>6</v>
      </c>
      <c r="H48" s="3" t="s">
        <v>17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8">
        <v>2</v>
      </c>
      <c r="F49" s="1" t="str">
        <f t="shared" si="6"/>
        <v>32</v>
      </c>
      <c r="G49" s="3">
        <v>9</v>
      </c>
      <c r="H49" s="3" t="s">
        <v>18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8">
        <v>3</v>
      </c>
      <c r="F50" s="1" t="str">
        <f t="shared" si="6"/>
        <v>33</v>
      </c>
      <c r="G50" s="3">
        <v>13</v>
      </c>
      <c r="H50" s="3" t="s">
        <v>18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8">
        <v>4</v>
      </c>
      <c r="F51" s="1" t="str">
        <f t="shared" si="6"/>
        <v>34</v>
      </c>
      <c r="G51" s="3">
        <v>17</v>
      </c>
      <c r="H51" s="3" t="s">
        <v>18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8">
        <v>5</v>
      </c>
      <c r="F52" s="1" t="str">
        <f t="shared" si="6"/>
        <v>35</v>
      </c>
      <c r="G52" s="3">
        <v>20</v>
      </c>
      <c r="H52" s="3" t="s">
        <v>19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8">
        <v>1</v>
      </c>
      <c r="F53" s="1" t="str">
        <f t="shared" si="6"/>
        <v>41</v>
      </c>
      <c r="G53" s="3">
        <v>10</v>
      </c>
      <c r="H53" s="3" t="s">
        <v>18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8">
        <v>2</v>
      </c>
      <c r="F54" s="1" t="str">
        <f t="shared" si="6"/>
        <v>42</v>
      </c>
      <c r="G54" s="3">
        <v>14</v>
      </c>
      <c r="H54" s="3" t="s">
        <v>18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8">
        <v>3</v>
      </c>
      <c r="F55" s="1" t="str">
        <f t="shared" si="6"/>
        <v>43</v>
      </c>
      <c r="G55" s="3">
        <v>18</v>
      </c>
      <c r="H55" s="3" t="s">
        <v>18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8">
        <v>4</v>
      </c>
      <c r="F56" s="1" t="str">
        <f t="shared" si="6"/>
        <v>44</v>
      </c>
      <c r="G56" s="3">
        <v>22</v>
      </c>
      <c r="H56" s="3" t="s">
        <v>19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8">
        <v>5</v>
      </c>
      <c r="F57" s="1" t="str">
        <f t="shared" si="6"/>
        <v>45</v>
      </c>
      <c r="G57" s="3">
        <v>24</v>
      </c>
      <c r="H57" s="3" t="s">
        <v>19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8">
        <v>1</v>
      </c>
      <c r="F58" s="1" t="str">
        <f t="shared" si="6"/>
        <v>51</v>
      </c>
      <c r="G58" s="3">
        <v>15</v>
      </c>
      <c r="H58" s="3" t="s">
        <v>18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8">
        <v>2</v>
      </c>
      <c r="F59" s="1" t="str">
        <f t="shared" si="6"/>
        <v>52</v>
      </c>
      <c r="G59" s="3">
        <v>19</v>
      </c>
      <c r="H59" s="3" t="s">
        <v>19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8">
        <v>3</v>
      </c>
      <c r="F60" s="1" t="str">
        <f t="shared" si="6"/>
        <v>53</v>
      </c>
      <c r="G60" s="3">
        <v>21</v>
      </c>
      <c r="H60" s="3" t="s">
        <v>19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8">
        <v>4</v>
      </c>
      <c r="F61" s="1" t="str">
        <f t="shared" si="6"/>
        <v>54</v>
      </c>
      <c r="G61" s="3">
        <v>23</v>
      </c>
      <c r="H61" s="3" t="s">
        <v>19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8">
        <v>5</v>
      </c>
      <c r="F62" s="1" t="str">
        <f t="shared" si="6"/>
        <v>55</v>
      </c>
      <c r="G62" s="3">
        <v>25</v>
      </c>
      <c r="H62" s="3" t="s">
        <v>19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idden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7">
    <mergeCell ref="N31:Q31"/>
    <mergeCell ref="I3:N3"/>
    <mergeCell ref="P3:V3"/>
    <mergeCell ref="B19:G19"/>
    <mergeCell ref="X19:AC19"/>
    <mergeCell ref="F20:G20"/>
    <mergeCell ref="AB20:AC20"/>
    <mergeCell ref="Q12:R12"/>
    <mergeCell ref="Q13:R13"/>
    <mergeCell ref="Q14:R14"/>
    <mergeCell ref="Q15:R15"/>
    <mergeCell ref="N29:Q30"/>
    <mergeCell ref="Q8:R8"/>
    <mergeCell ref="Q10:R10"/>
    <mergeCell ref="Q11:R11"/>
    <mergeCell ref="Q16:R16"/>
    <mergeCell ref="A1:AD1"/>
    <mergeCell ref="Q4:R4"/>
    <mergeCell ref="Q5:R5"/>
    <mergeCell ref="Q6:R6"/>
    <mergeCell ref="Q7:R7"/>
    <mergeCell ref="Q9:R9"/>
    <mergeCell ref="N22:Q27"/>
    <mergeCell ref="N20:Q20"/>
    <mergeCell ref="J23:J25"/>
    <mergeCell ref="S26:U26"/>
    <mergeCell ref="S23:U25"/>
  </mergeCells>
  <conditionalFormatting sqref="F38:F62">
    <cfRule type="containsText" dxfId="151" priority="205" operator="containsText" text="ALTO">
      <formula>NOT(ISERROR(SEARCH("ALTO",F38)))</formula>
    </cfRule>
    <cfRule type="containsText" dxfId="150" priority="206" operator="containsText" text="MEDIO">
      <formula>NOT(ISERROR(SEARCH("MEDIO",F38)))</formula>
    </cfRule>
    <cfRule type="containsText" dxfId="149" priority="207" operator="containsText" text="BAJO">
      <formula>NOT(ISERROR(SEARCH("BAJO",F38)))</formula>
    </cfRule>
  </conditionalFormatting>
  <conditionalFormatting sqref="G38:G62">
    <cfRule type="cellIs" dxfId="148" priority="202" operator="greaterThan">
      <formula>18</formula>
    </cfRule>
    <cfRule type="cellIs" dxfId="147" priority="203" operator="between">
      <formula>8</formula>
      <formula>18</formula>
    </cfRule>
    <cfRule type="cellIs" dxfId="146" priority="204" operator="lessThan">
      <formula>8</formula>
    </cfRule>
  </conditionalFormatting>
  <conditionalFormatting sqref="H38:H62">
    <cfRule type="containsText" dxfId="145" priority="199" operator="containsText" text="HIGH">
      <formula>NOT(ISERROR(SEARCH("HIGH",H38)))</formula>
    </cfRule>
    <cfRule type="containsText" dxfId="144" priority="200" operator="containsText" text="MEDIUM">
      <formula>NOT(ISERROR(SEARCH("MEDIUM",H38)))</formula>
    </cfRule>
    <cfRule type="containsText" dxfId="143" priority="201" operator="containsText" text="LOW">
      <formula>NOT(ISERROR(SEARCH("LOW",H38)))</formula>
    </cfRule>
  </conditionalFormatting>
  <conditionalFormatting sqref="G21">
    <cfRule type="containsText" dxfId="142" priority="196" operator="containsText" text="HIGH">
      <formula>NOT(ISERROR(SEARCH("HIGH",G21)))</formula>
    </cfRule>
    <cfRule type="containsText" dxfId="141" priority="197" operator="containsText" text="MEDIUM">
      <formula>NOT(ISERROR(SEARCH("MEDIUM",G21)))</formula>
    </cfRule>
    <cfRule type="containsText" dxfId="140" priority="198" operator="containsText" text="LOW">
      <formula>NOT(ISERROR(SEARCH("LOW",G21)))</formula>
    </cfRule>
  </conditionalFormatting>
  <conditionalFormatting sqref="G22:G29">
    <cfRule type="containsText" dxfId="139" priority="193" operator="containsText" text="HIGH">
      <formula>NOT(ISERROR(SEARCH("HIGH",G22)))</formula>
    </cfRule>
    <cfRule type="containsText" dxfId="138" priority="194" operator="containsText" text="MEDIUM">
      <formula>NOT(ISERROR(SEARCH("MEDIUM",G22)))</formula>
    </cfRule>
    <cfRule type="containsText" dxfId="137" priority="195" operator="containsText" text="LOW">
      <formula>NOT(ISERROR(SEARCH("LOW",G22)))</formula>
    </cfRule>
  </conditionalFormatting>
  <conditionalFormatting sqref="F21:F29">
    <cfRule type="cellIs" dxfId="136" priority="163" operator="greaterThan">
      <formula>18</formula>
    </cfRule>
    <cfRule type="cellIs" dxfId="135" priority="164" operator="between">
      <formula>8</formula>
      <formula>18</formula>
    </cfRule>
    <cfRule type="cellIs" dxfId="134" priority="165" operator="between">
      <formula>1</formula>
      <formula>8</formula>
    </cfRule>
  </conditionalFormatting>
  <conditionalFormatting sqref="M16">
    <cfRule type="cellIs" dxfId="133" priority="171" operator="equal">
      <formula>1</formula>
    </cfRule>
    <cfRule type="cellIs" dxfId="132" priority="172" operator="equal">
      <formula>2</formula>
    </cfRule>
    <cfRule type="cellIs" dxfId="131" priority="175" operator="equal">
      <formula>3</formula>
    </cfRule>
    <cfRule type="cellIs" dxfId="130" priority="176" operator="equal">
      <formula>4</formula>
    </cfRule>
    <cfRule type="cellIs" dxfId="129" priority="177" operator="equal">
      <formula>5</formula>
    </cfRule>
  </conditionalFormatting>
  <conditionalFormatting sqref="G30:G32">
    <cfRule type="containsText" dxfId="128" priority="157" operator="containsText" text="HIGH">
      <formula>NOT(ISERROR(SEARCH("HIGH",G30)))</formula>
    </cfRule>
    <cfRule type="containsText" dxfId="127" priority="158" operator="containsText" text="MEDIUM">
      <formula>NOT(ISERROR(SEARCH("MEDIUM",G30)))</formula>
    </cfRule>
    <cfRule type="containsText" dxfId="126" priority="159" operator="containsText" text="LOW">
      <formula>NOT(ISERROR(SEARCH("LOW",G30)))</formula>
    </cfRule>
  </conditionalFormatting>
  <conditionalFormatting sqref="F30:F32">
    <cfRule type="cellIs" dxfId="125" priority="154" operator="greaterThan">
      <formula>18</formula>
    </cfRule>
    <cfRule type="cellIs" dxfId="124" priority="155" operator="between">
      <formula>8</formula>
      <formula>18</formula>
    </cfRule>
    <cfRule type="cellIs" dxfId="123" priority="156" operator="between">
      <formula>1</formula>
      <formula>8</formula>
    </cfRule>
  </conditionalFormatting>
  <conditionalFormatting sqref="S5:S6 S8:S12 S16">
    <cfRule type="containsText" dxfId="122" priority="139" operator="containsText" text="Yes">
      <formula>NOT(ISERROR(SEARCH("Yes",S5)))</formula>
    </cfRule>
  </conditionalFormatting>
  <conditionalFormatting sqref="U8:U12 U16">
    <cfRule type="cellIs" dxfId="121" priority="134" operator="equal">
      <formula>1</formula>
    </cfRule>
    <cfRule type="cellIs" dxfId="120" priority="135" operator="equal">
      <formula>2</formula>
    </cfRule>
    <cfRule type="cellIs" dxfId="119" priority="136" operator="equal">
      <formula>3</formula>
    </cfRule>
    <cfRule type="cellIs" dxfId="118" priority="137" operator="equal">
      <formula>4</formula>
    </cfRule>
    <cfRule type="cellIs" dxfId="117" priority="138" operator="equal">
      <formula>5</formula>
    </cfRule>
  </conditionalFormatting>
  <conditionalFormatting sqref="AC21">
    <cfRule type="containsText" dxfId="116" priority="131" operator="containsText" text="HIGH">
      <formula>NOT(ISERROR(SEARCH("HIGH",AC21)))</formula>
    </cfRule>
    <cfRule type="containsText" dxfId="115" priority="132" operator="containsText" text="MEDIUM">
      <formula>NOT(ISERROR(SEARCH("MEDIUM",AC21)))</formula>
    </cfRule>
    <cfRule type="containsText" dxfId="114" priority="133" operator="containsText" text="LOW">
      <formula>NOT(ISERROR(SEARCH("LOW",AC21)))</formula>
    </cfRule>
  </conditionalFormatting>
  <conditionalFormatting sqref="AC24:AC29">
    <cfRule type="containsText" dxfId="113" priority="128" operator="containsText" text="HIGH">
      <formula>NOT(ISERROR(SEARCH("HIGH",AC24)))</formula>
    </cfRule>
    <cfRule type="containsText" dxfId="112" priority="129" operator="containsText" text="MEDIUM">
      <formula>NOT(ISERROR(SEARCH("MEDIUM",AC24)))</formula>
    </cfRule>
    <cfRule type="containsText" dxfId="111" priority="130" operator="containsText" text="LOW">
      <formula>NOT(ISERROR(SEARCH("LOW",AC24)))</formula>
    </cfRule>
  </conditionalFormatting>
  <conditionalFormatting sqref="AB21 AB24:AB29">
    <cfRule type="cellIs" dxfId="110" priority="125" operator="greaterThan">
      <formula>18</formula>
    </cfRule>
    <cfRule type="cellIs" dxfId="109" priority="126" operator="between">
      <formula>8</formula>
      <formula>18</formula>
    </cfRule>
    <cfRule type="cellIs" dxfId="108" priority="127" operator="between">
      <formula>1</formula>
      <formula>8</formula>
    </cfRule>
  </conditionalFormatting>
  <conditionalFormatting sqref="AC30:AC32">
    <cfRule type="containsText" dxfId="107" priority="122" operator="containsText" text="HIGH">
      <formula>NOT(ISERROR(SEARCH("HIGH",AC30)))</formula>
    </cfRule>
    <cfRule type="containsText" dxfId="106" priority="123" operator="containsText" text="MEDIUM">
      <formula>NOT(ISERROR(SEARCH("MEDIUM",AC30)))</formula>
    </cfRule>
    <cfRule type="containsText" dxfId="105" priority="124" operator="containsText" text="LOW">
      <formula>NOT(ISERROR(SEARCH("LOW",AC30)))</formula>
    </cfRule>
  </conditionalFormatting>
  <conditionalFormatting sqref="AB30:AB32">
    <cfRule type="cellIs" dxfId="104" priority="119" operator="greaterThan">
      <formula>18</formula>
    </cfRule>
    <cfRule type="cellIs" dxfId="103" priority="120" operator="between">
      <formula>8</formula>
      <formula>18</formula>
    </cfRule>
    <cfRule type="cellIs" dxfId="102" priority="121" operator="between">
      <formula>1</formula>
      <formula>8</formula>
    </cfRule>
  </conditionalFormatting>
  <conditionalFormatting sqref="AC22">
    <cfRule type="containsText" dxfId="101" priority="106" operator="containsText" text="HIGH">
      <formula>NOT(ISERROR(SEARCH("HIGH",AC22)))</formula>
    </cfRule>
    <cfRule type="containsText" dxfId="100" priority="107" operator="containsText" text="MEDIUM">
      <formula>NOT(ISERROR(SEARCH("MEDIUM",AC22)))</formula>
    </cfRule>
    <cfRule type="containsText" dxfId="99" priority="108" operator="containsText" text="LOW">
      <formula>NOT(ISERROR(SEARCH("LOW",AC22)))</formula>
    </cfRule>
  </conditionalFormatting>
  <conditionalFormatting sqref="AB22">
    <cfRule type="cellIs" dxfId="98" priority="103" operator="greaterThan">
      <formula>18</formula>
    </cfRule>
    <cfRule type="cellIs" dxfId="97" priority="104" operator="between">
      <formula>8</formula>
      <formula>18</formula>
    </cfRule>
    <cfRule type="cellIs" dxfId="96" priority="105" operator="between">
      <formula>1</formula>
      <formula>8</formula>
    </cfRule>
  </conditionalFormatting>
  <conditionalFormatting sqref="AC23">
    <cfRule type="containsText" dxfId="95" priority="100" operator="containsText" text="HIGH">
      <formula>NOT(ISERROR(SEARCH("HIGH",AC23)))</formula>
    </cfRule>
    <cfRule type="containsText" dxfId="94" priority="101" operator="containsText" text="MEDIUM">
      <formula>NOT(ISERROR(SEARCH("MEDIUM",AC23)))</formula>
    </cfRule>
    <cfRule type="containsText" dxfId="93" priority="102" operator="containsText" text="LOW">
      <formula>NOT(ISERROR(SEARCH("LOW",AC23)))</formula>
    </cfRule>
  </conditionalFormatting>
  <conditionalFormatting sqref="AB23">
    <cfRule type="cellIs" dxfId="92" priority="97" operator="greaterThan">
      <formula>18</formula>
    </cfRule>
    <cfRule type="cellIs" dxfId="91" priority="98" operator="between">
      <formula>8</formula>
      <formula>18</formula>
    </cfRule>
    <cfRule type="cellIs" dxfId="90" priority="99" operator="between">
      <formula>1</formula>
      <formula>8</formula>
    </cfRule>
  </conditionalFormatting>
  <conditionalFormatting sqref="M5:M15">
    <cfRule type="cellIs" dxfId="89" priority="85" operator="equal">
      <formula>1</formula>
    </cfRule>
    <cfRule type="cellIs" dxfId="88" priority="86" operator="equal">
      <formula>2</formula>
    </cfRule>
    <cfRule type="cellIs" dxfId="87" priority="87" operator="equal">
      <formula>3</formula>
    </cfRule>
    <cfRule type="cellIs" dxfId="86" priority="88" operator="equal">
      <formula>4</formula>
    </cfRule>
    <cfRule type="cellIs" dxfId="85" priority="89" operator="equal">
      <formula>5</formula>
    </cfRule>
  </conditionalFormatting>
  <conditionalFormatting sqref="K5:K16">
    <cfRule type="cellIs" dxfId="84" priority="84" operator="equal">
      <formula>"Yes"</formula>
    </cfRule>
  </conditionalFormatting>
  <conditionalFormatting sqref="U5">
    <cfRule type="cellIs" dxfId="83" priority="79" operator="equal">
      <formula>1</formula>
    </cfRule>
    <cfRule type="cellIs" dxfId="82" priority="80" operator="equal">
      <formula>2</formula>
    </cfRule>
    <cfRule type="cellIs" dxfId="81" priority="81" operator="equal">
      <formula>3</formula>
    </cfRule>
    <cfRule type="cellIs" dxfId="80" priority="82" operator="equal">
      <formula>4</formula>
    </cfRule>
    <cfRule type="cellIs" dxfId="79" priority="83" operator="equal">
      <formula>5</formula>
    </cfRule>
  </conditionalFormatting>
  <conditionalFormatting sqref="U6">
    <cfRule type="cellIs" dxfId="78" priority="73" operator="equal">
      <formula>1</formula>
    </cfRule>
    <cfRule type="cellIs" dxfId="77" priority="74" operator="equal">
      <formula>2</formula>
    </cfRule>
    <cfRule type="cellIs" dxfId="76" priority="75" operator="equal">
      <formula>3</formula>
    </cfRule>
    <cfRule type="cellIs" dxfId="75" priority="76" operator="equal">
      <formula>4</formula>
    </cfRule>
    <cfRule type="cellIs" dxfId="74" priority="77" operator="equal">
      <formula>5</formula>
    </cfRule>
  </conditionalFormatting>
  <conditionalFormatting sqref="S12">
    <cfRule type="containsText" dxfId="73" priority="65" operator="containsText" text="Yes">
      <formula>NOT(ISERROR(SEARCH("Yes",S12)))</formula>
    </cfRule>
  </conditionalFormatting>
  <conditionalFormatting sqref="U12">
    <cfRule type="cellIs" dxfId="72" priority="60" operator="equal">
      <formula>1</formula>
    </cfRule>
    <cfRule type="cellIs" dxfId="71" priority="61" operator="equal">
      <formula>2</formula>
    </cfRule>
    <cfRule type="cellIs" dxfId="70" priority="62" operator="equal">
      <formula>3</formula>
    </cfRule>
    <cfRule type="cellIs" dxfId="69" priority="63" operator="equal">
      <formula>4</formula>
    </cfRule>
    <cfRule type="cellIs" dxfId="68" priority="64" operator="equal">
      <formula>5</formula>
    </cfRule>
  </conditionalFormatting>
  <conditionalFormatting sqref="S13">
    <cfRule type="containsText" dxfId="67" priority="59" operator="containsText" text="Yes">
      <formula>NOT(ISERROR(SEARCH("Yes",S13)))</formula>
    </cfRule>
  </conditionalFormatting>
  <conditionalFormatting sqref="U13">
    <cfRule type="cellIs" dxfId="66" priority="54" operator="equal">
      <formula>1</formula>
    </cfRule>
    <cfRule type="cellIs" dxfId="65" priority="55" operator="equal">
      <formula>2</formula>
    </cfRule>
    <cfRule type="cellIs" dxfId="64" priority="56" operator="equal">
      <formula>3</formula>
    </cfRule>
    <cfRule type="cellIs" dxfId="63" priority="57" operator="equal">
      <formula>4</formula>
    </cfRule>
    <cfRule type="cellIs" dxfId="62" priority="58" operator="equal">
      <formula>5</formula>
    </cfRule>
  </conditionalFormatting>
  <conditionalFormatting sqref="U8">
    <cfRule type="cellIs" dxfId="61" priority="49" operator="equal">
      <formula>1</formula>
    </cfRule>
    <cfRule type="cellIs" dxfId="60" priority="50" operator="equal">
      <formula>2</formula>
    </cfRule>
    <cfRule type="cellIs" dxfId="59" priority="51" operator="equal">
      <formula>3</formula>
    </cfRule>
    <cfRule type="cellIs" dxfId="58" priority="52" operator="equal">
      <formula>4</formula>
    </cfRule>
    <cfRule type="cellIs" dxfId="57" priority="53" operator="equal">
      <formula>5</formula>
    </cfRule>
  </conditionalFormatting>
  <conditionalFormatting sqref="S13">
    <cfRule type="containsText" dxfId="56" priority="48" operator="containsText" text="Yes">
      <formula>NOT(ISERROR(SEARCH("Yes",S13)))</formula>
    </cfRule>
  </conditionalFormatting>
  <conditionalFormatting sqref="U13">
    <cfRule type="cellIs" dxfId="55" priority="43" operator="equal">
      <formula>1</formula>
    </cfRule>
    <cfRule type="cellIs" dxfId="54" priority="44" operator="equal">
      <formula>2</formula>
    </cfRule>
    <cfRule type="cellIs" dxfId="53" priority="45" operator="equal">
      <formula>3</formula>
    </cfRule>
    <cfRule type="cellIs" dxfId="52" priority="46" operator="equal">
      <formula>4</formula>
    </cfRule>
    <cfRule type="cellIs" dxfId="51" priority="47" operator="equal">
      <formula>5</formula>
    </cfRule>
  </conditionalFormatting>
  <conditionalFormatting sqref="S7">
    <cfRule type="containsText" dxfId="50" priority="36" operator="containsText" text="Yes">
      <formula>NOT(ISERROR(SEARCH("Yes",S7)))</formula>
    </cfRule>
  </conditionalFormatting>
  <conditionalFormatting sqref="U7">
    <cfRule type="cellIs" dxfId="49" priority="31" operator="equal">
      <formula>1</formula>
    </cfRule>
    <cfRule type="cellIs" dxfId="48" priority="32" operator="equal">
      <formula>2</formula>
    </cfRule>
    <cfRule type="cellIs" dxfId="47" priority="33" operator="equal">
      <formula>3</formula>
    </cfRule>
    <cfRule type="cellIs" dxfId="46" priority="34" operator="equal">
      <formula>4</formula>
    </cfRule>
    <cfRule type="cellIs" dxfId="45" priority="35" operator="equal">
      <formula>5</formula>
    </cfRule>
  </conditionalFormatting>
  <conditionalFormatting sqref="S7">
    <cfRule type="containsText" dxfId="44" priority="30" operator="containsText" text="Yes">
      <formula>NOT(ISERROR(SEARCH("Yes",S7)))</formula>
    </cfRule>
  </conditionalFormatting>
  <conditionalFormatting sqref="U7">
    <cfRule type="cellIs" dxfId="43" priority="25" operator="equal">
      <formula>1</formula>
    </cfRule>
    <cfRule type="cellIs" dxfId="42" priority="26" operator="equal">
      <formula>2</formula>
    </cfRule>
    <cfRule type="cellIs" dxfId="41" priority="27" operator="equal">
      <formula>3</formula>
    </cfRule>
    <cfRule type="cellIs" dxfId="40" priority="28" operator="equal">
      <formula>4</formula>
    </cfRule>
    <cfRule type="cellIs" dxfId="39" priority="29" operator="equal">
      <formula>5</formula>
    </cfRule>
  </conditionalFormatting>
  <conditionalFormatting sqref="S15">
    <cfRule type="containsText" dxfId="38" priority="24" operator="containsText" text="Yes">
      <formula>NOT(ISERROR(SEARCH("Yes",S15)))</formula>
    </cfRule>
  </conditionalFormatting>
  <conditionalFormatting sqref="U15">
    <cfRule type="cellIs" dxfId="37" priority="19" operator="equal">
      <formula>1</formula>
    </cfRule>
    <cfRule type="cellIs" dxfId="36" priority="20" operator="equal">
      <formula>2</formula>
    </cfRule>
    <cfRule type="cellIs" dxfId="35" priority="21" operator="equal">
      <formula>3</formula>
    </cfRule>
    <cfRule type="cellIs" dxfId="34" priority="22" operator="equal">
      <formula>4</formula>
    </cfRule>
    <cfRule type="cellIs" dxfId="33" priority="23" operator="equal">
      <formula>5</formula>
    </cfRule>
  </conditionalFormatting>
  <conditionalFormatting sqref="S15">
    <cfRule type="containsText" dxfId="32" priority="18" operator="containsText" text="Yes">
      <formula>NOT(ISERROR(SEARCH("Yes",S15)))</formula>
    </cfRule>
  </conditionalFormatting>
  <conditionalFormatting sqref="U15">
    <cfRule type="cellIs" dxfId="31" priority="13" operator="equal">
      <formula>1</formula>
    </cfRule>
    <cfRule type="cellIs" dxfId="30" priority="14" operator="equal">
      <formula>2</formula>
    </cfRule>
    <cfRule type="cellIs" dxfId="29" priority="15" operator="equal">
      <formula>3</formula>
    </cfRule>
    <cfRule type="cellIs" dxfId="28" priority="16" operator="equal">
      <formula>4</formula>
    </cfRule>
    <cfRule type="cellIs" dxfId="27" priority="17" operator="equal">
      <formula>5</formula>
    </cfRule>
  </conditionalFormatting>
  <conditionalFormatting sqref="S14">
    <cfRule type="containsText" dxfId="26" priority="12" operator="containsText" text="Yes">
      <formula>NOT(ISERROR(SEARCH("Yes",S14)))</formula>
    </cfRule>
  </conditionalFormatting>
  <conditionalFormatting sqref="U14">
    <cfRule type="cellIs" dxfId="25" priority="7" operator="equal">
      <formula>1</formula>
    </cfRule>
    <cfRule type="cellIs" dxfId="24" priority="8" operator="equal">
      <formula>2</formula>
    </cfRule>
    <cfRule type="cellIs" dxfId="23" priority="9" operator="equal">
      <formula>3</formula>
    </cfRule>
    <cfRule type="cellIs" dxfId="22" priority="10" operator="equal">
      <formula>4</formula>
    </cfRule>
    <cfRule type="cellIs" dxfId="21" priority="11" operator="equal">
      <formula>5</formula>
    </cfRule>
  </conditionalFormatting>
  <conditionalFormatting sqref="S14">
    <cfRule type="containsText" dxfId="20" priority="6" operator="containsText" text="Yes">
      <formula>NOT(ISERROR(SEARCH("Yes",S14)))</formula>
    </cfRule>
  </conditionalFormatting>
  <conditionalFormatting sqref="U14">
    <cfRule type="cellIs" dxfId="19" priority="1" operator="equal">
      <formula>1</formula>
    </cfRule>
    <cfRule type="cellIs" dxfId="18" priority="2" operator="equal">
      <formula>2</formula>
    </cfRule>
    <cfRule type="cellIs" dxfId="17" priority="3" operator="equal">
      <formula>3</formula>
    </cfRule>
    <cfRule type="cellIs" dxfId="16" priority="4" operator="equal">
      <formula>4</formula>
    </cfRule>
    <cfRule type="cellIs" dxfId="15" priority="5" operator="equal">
      <formula>5</formula>
    </cfRule>
  </conditionalFormatting>
  <printOptions horizontalCentered="1" verticalCentered="1"/>
  <pageMargins left="3.937007874015748E-2" right="3.937007874015748E-2" top="0" bottom="0" header="0.31496062992125984" footer="0.31496062992125984"/>
  <pageSetup paperSize="8" scale="7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160"/>
  <sheetViews>
    <sheetView tabSelected="1" view="pageBreakPreview" zoomScale="60" zoomScaleNormal="55" workbookViewId="0">
      <selection activeCell="AK11" sqref="AK11"/>
    </sheetView>
  </sheetViews>
  <sheetFormatPr defaultColWidth="8.90625" defaultRowHeight="14.5" x14ac:dyDescent="0.35"/>
  <cols>
    <col min="1" max="1" width="2.54296875" style="61" customWidth="1"/>
    <col min="3" max="3" width="6.6328125" customWidth="1"/>
    <col min="4" max="4" width="30.90625" style="60" customWidth="1"/>
    <col min="10" max="10" width="9.08984375" customWidth="1"/>
    <col min="11" max="11" width="31.81640625" customWidth="1"/>
    <col min="19" max="19" width="31.81640625" customWidth="1"/>
    <col min="26" max="26" width="25.08984375" customWidth="1"/>
    <col min="30" max="30" width="10.36328125" customWidth="1"/>
    <col min="32" max="32" width="4.90625" customWidth="1"/>
  </cols>
  <sheetData>
    <row r="1" spans="1:35" s="71" customFormat="1" ht="8.25" customHeight="1" thickBot="1" x14ac:dyDescent="0.4">
      <c r="B1" s="68"/>
      <c r="C1" s="69"/>
      <c r="D1" s="69"/>
      <c r="E1" s="69"/>
      <c r="F1" s="69"/>
      <c r="G1" s="69"/>
      <c r="H1" s="70"/>
      <c r="I1" s="69"/>
      <c r="J1" s="69"/>
      <c r="K1" s="69"/>
      <c r="L1" s="69"/>
      <c r="M1" s="69"/>
      <c r="N1" s="69"/>
      <c r="O1" s="69"/>
      <c r="Q1" s="69"/>
      <c r="S1" s="69"/>
      <c r="T1" s="69"/>
      <c r="U1" s="69"/>
      <c r="V1" s="69"/>
      <c r="W1" s="72"/>
      <c r="X1" s="69"/>
      <c r="Y1" s="69"/>
      <c r="Z1" s="69"/>
      <c r="AI1" s="73"/>
    </row>
    <row r="2" spans="1:35" s="75" customFormat="1" ht="45" customHeight="1" x14ac:dyDescent="0.35">
      <c r="A2" s="74"/>
      <c r="B2" s="135"/>
      <c r="C2" s="136"/>
      <c r="D2" s="136"/>
      <c r="E2" s="141" t="s">
        <v>200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2"/>
      <c r="AB2" s="123" t="s">
        <v>199</v>
      </c>
      <c r="AC2" s="124"/>
      <c r="AD2" s="124"/>
      <c r="AE2" s="125"/>
    </row>
    <row r="3" spans="1:35" s="75" customFormat="1" ht="24.75" customHeight="1" x14ac:dyDescent="0.35">
      <c r="A3" s="74"/>
      <c r="B3" s="137"/>
      <c r="C3" s="138"/>
      <c r="D3" s="138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4"/>
      <c r="AB3" s="126" t="s">
        <v>206</v>
      </c>
      <c r="AC3" s="127"/>
      <c r="AD3" s="127"/>
      <c r="AE3" s="128"/>
    </row>
    <row r="4" spans="1:35" s="75" customFormat="1" ht="30" customHeight="1" x14ac:dyDescent="0.35">
      <c r="A4" s="74"/>
      <c r="B4" s="137"/>
      <c r="C4" s="138"/>
      <c r="D4" s="138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4"/>
      <c r="AB4" s="129" t="s">
        <v>209</v>
      </c>
      <c r="AC4" s="130"/>
      <c r="AD4" s="130"/>
      <c r="AE4" s="131"/>
    </row>
    <row r="5" spans="1:35" s="75" customFormat="1" ht="30" customHeight="1" thickBot="1" x14ac:dyDescent="0.4">
      <c r="A5" s="74"/>
      <c r="B5" s="139"/>
      <c r="C5" s="140"/>
      <c r="D5" s="140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6"/>
      <c r="AB5" s="132" t="s">
        <v>208</v>
      </c>
      <c r="AC5" s="133"/>
      <c r="AD5" s="133"/>
      <c r="AE5" s="134"/>
    </row>
    <row r="6" spans="1:35" s="80" customFormat="1" ht="19.5" customHeight="1" thickBot="1" x14ac:dyDescent="0.55000000000000004">
      <c r="B6" s="76"/>
      <c r="C6" s="77"/>
      <c r="D6" s="77"/>
      <c r="E6" s="78"/>
      <c r="F6" s="78"/>
      <c r="G6" s="78"/>
      <c r="H6" s="79"/>
      <c r="I6" s="78"/>
      <c r="J6" s="77"/>
      <c r="K6" s="77"/>
      <c r="L6" s="69"/>
      <c r="M6" s="69"/>
      <c r="N6" s="77"/>
      <c r="O6" s="77"/>
      <c r="P6" s="69"/>
      <c r="Q6" s="77"/>
      <c r="R6" s="69"/>
      <c r="S6" s="77"/>
      <c r="T6" s="77"/>
      <c r="U6" s="77"/>
      <c r="V6" s="77"/>
      <c r="W6" s="72"/>
      <c r="X6" s="69"/>
      <c r="Y6" s="69"/>
      <c r="Z6" s="77"/>
      <c r="AA6" s="69"/>
      <c r="AB6" s="69"/>
      <c r="AC6" s="69"/>
      <c r="AE6" s="77"/>
      <c r="AF6" s="69"/>
      <c r="AG6" s="69"/>
      <c r="AH6" s="69"/>
      <c r="AI6" s="81"/>
    </row>
    <row r="7" spans="1:35" ht="29" thickBot="1" x14ac:dyDescent="0.4">
      <c r="B7" s="119" t="s">
        <v>201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1"/>
    </row>
    <row r="8" spans="1:35" ht="15" thickTop="1" x14ac:dyDescent="0.35">
      <c r="B8" s="4"/>
      <c r="C8" s="5"/>
      <c r="D8" s="5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</row>
    <row r="9" spans="1:35" x14ac:dyDescent="0.35">
      <c r="B9" s="4"/>
      <c r="C9" s="5"/>
      <c r="D9" s="5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</row>
    <row r="10" spans="1:35" x14ac:dyDescent="0.3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6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6"/>
    </row>
    <row r="11" spans="1:35" ht="21.75" customHeight="1" x14ac:dyDescent="0.3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5"/>
      <c r="Z11" s="55"/>
      <c r="AA11" s="5"/>
      <c r="AB11" s="5"/>
      <c r="AC11" s="5"/>
      <c r="AD11" s="5"/>
      <c r="AE11" s="6"/>
    </row>
    <row r="12" spans="1:35" ht="26.25" customHeight="1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"/>
      <c r="AB12" s="5"/>
      <c r="AC12" s="5"/>
      <c r="AD12" s="5"/>
      <c r="AE12" s="6"/>
    </row>
    <row r="13" spans="1:35" ht="27" customHeight="1" x14ac:dyDescent="0.3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5"/>
      <c r="Z13" s="55"/>
      <c r="AA13" s="5"/>
      <c r="AB13" s="5"/>
      <c r="AC13" s="5"/>
      <c r="AD13" s="5"/>
      <c r="AE13" s="6"/>
    </row>
    <row r="14" spans="1:35" ht="18" customHeight="1" x14ac:dyDescent="0.3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5"/>
      <c r="Z14" s="55"/>
      <c r="AA14" s="5"/>
      <c r="AB14" s="5"/>
      <c r="AC14" s="5"/>
      <c r="AD14" s="5"/>
      <c r="AE14" s="6"/>
    </row>
    <row r="15" spans="1:35" ht="24" customHeight="1" x14ac:dyDescent="0.3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"/>
      <c r="AB15" s="5"/>
      <c r="AC15" s="5"/>
      <c r="AD15" s="5"/>
      <c r="AE15" s="6"/>
    </row>
    <row r="16" spans="1:35" ht="15" customHeight="1" x14ac:dyDescent="0.3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5"/>
      <c r="Z16" s="55"/>
      <c r="AA16" s="5"/>
      <c r="AB16" s="5"/>
      <c r="AC16" s="5"/>
      <c r="AD16" s="5"/>
      <c r="AE16" s="6"/>
    </row>
    <row r="17" spans="2:31" ht="15" customHeight="1" x14ac:dyDescent="0.3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5"/>
      <c r="Z17" s="55"/>
      <c r="AA17" s="5"/>
      <c r="AB17" s="5"/>
      <c r="AC17" s="5"/>
      <c r="AD17" s="5"/>
      <c r="AE17" s="6"/>
    </row>
    <row r="18" spans="2:31" ht="15" customHeight="1" x14ac:dyDescent="0.3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6"/>
    </row>
    <row r="19" spans="2:31" ht="20.25" customHeight="1" x14ac:dyDescent="0.3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6"/>
    </row>
    <row r="20" spans="2:31" ht="21" customHeight="1" x14ac:dyDescent="0.35">
      <c r="B20" s="4"/>
      <c r="C20" s="5"/>
      <c r="D20" s="5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6"/>
    </row>
    <row r="21" spans="2:31" x14ac:dyDescent="0.35">
      <c r="B21" s="4"/>
      <c r="C21" s="5"/>
      <c r="D21" s="5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6"/>
    </row>
    <row r="22" spans="2:31" x14ac:dyDescent="0.35">
      <c r="B22" s="4"/>
      <c r="C22" s="57"/>
      <c r="D22" s="5"/>
      <c r="E22" s="57"/>
      <c r="F22" s="5"/>
      <c r="G22" s="5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6"/>
    </row>
    <row r="23" spans="2:31" x14ac:dyDescent="0.35">
      <c r="B23" s="4"/>
      <c r="C23" s="57"/>
      <c r="D23" s="5"/>
      <c r="E23" s="57"/>
      <c r="F23" s="5"/>
      <c r="G23" s="5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6"/>
    </row>
    <row r="24" spans="2:31" x14ac:dyDescent="0.35">
      <c r="B24" s="4"/>
      <c r="C24" s="57"/>
      <c r="D24" s="5"/>
      <c r="E24" s="57"/>
      <c r="F24" s="5"/>
      <c r="G24" s="57"/>
      <c r="H24" s="5"/>
      <c r="I24" s="5"/>
      <c r="J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6"/>
    </row>
    <row r="25" spans="2:31" x14ac:dyDescent="0.35">
      <c r="B25" s="4"/>
      <c r="C25" s="57"/>
      <c r="D25" s="5"/>
      <c r="E25" s="57"/>
      <c r="F25" s="5"/>
      <c r="G25" s="5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6"/>
    </row>
    <row r="26" spans="2:31" ht="105" customHeight="1" x14ac:dyDescent="0.35">
      <c r="B26" s="4"/>
      <c r="C26" s="57"/>
      <c r="D26" s="5"/>
      <c r="E26" s="57"/>
      <c r="F26" s="5"/>
      <c r="G26" s="57"/>
      <c r="H26" s="5"/>
      <c r="I26" s="5"/>
      <c r="J26" s="5"/>
      <c r="K26" s="5"/>
      <c r="L26" s="5"/>
      <c r="M26" s="5"/>
      <c r="N26" s="5"/>
      <c r="O26" s="122"/>
      <c r="P26" s="122"/>
      <c r="Q26" s="122"/>
      <c r="R26" s="12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6"/>
    </row>
    <row r="27" spans="2:31" ht="24" customHeight="1" x14ac:dyDescent="0.35">
      <c r="B27" s="4"/>
      <c r="C27" s="57"/>
      <c r="D27" s="5"/>
      <c r="E27" s="57"/>
      <c r="F27" s="5"/>
      <c r="G27" s="57"/>
      <c r="H27" s="5"/>
      <c r="I27" s="5"/>
      <c r="J27" s="20"/>
      <c r="K27" s="20"/>
      <c r="L27" s="5"/>
      <c r="M27" s="5"/>
      <c r="N27" s="5"/>
      <c r="O27" s="5"/>
      <c r="P27" s="5"/>
      <c r="Q27" s="7"/>
      <c r="R27" s="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6"/>
    </row>
    <row r="28" spans="2:31" ht="24" customHeight="1" x14ac:dyDescent="0.35">
      <c r="B28" s="4"/>
      <c r="C28" s="57"/>
      <c r="D28" s="5"/>
      <c r="E28" s="57"/>
      <c r="F28" s="5"/>
      <c r="G28" s="5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6"/>
    </row>
    <row r="29" spans="2:31" ht="24" customHeight="1" x14ac:dyDescent="0.35">
      <c r="B29" s="4"/>
      <c r="C29" s="57"/>
      <c r="D29" s="5"/>
      <c r="E29" s="57"/>
      <c r="F29" s="5"/>
      <c r="G29" s="5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6"/>
    </row>
    <row r="30" spans="2:31" ht="24" customHeight="1" x14ac:dyDescent="0.35">
      <c r="B30" s="4"/>
      <c r="C30" s="57"/>
      <c r="D30" s="5"/>
      <c r="E30" s="57"/>
      <c r="F30" s="5"/>
      <c r="G30" s="5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6"/>
    </row>
    <row r="31" spans="2:31" ht="24" customHeight="1" x14ac:dyDescent="0.35">
      <c r="B31" s="4"/>
      <c r="C31" s="57"/>
      <c r="D31" s="5"/>
      <c r="E31" s="57"/>
      <c r="F31" s="5"/>
      <c r="G31" s="5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6"/>
    </row>
    <row r="32" spans="2:31" ht="24" customHeight="1" x14ac:dyDescent="0.35">
      <c r="B32" s="4"/>
      <c r="C32" s="57"/>
      <c r="D32" s="5"/>
      <c r="E32" s="57"/>
      <c r="F32" s="5"/>
      <c r="G32" s="5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6"/>
    </row>
    <row r="33" spans="2:31" ht="24" customHeight="1" x14ac:dyDescent="0.35">
      <c r="B33" s="4"/>
      <c r="C33" s="57"/>
      <c r="D33" s="5"/>
      <c r="E33" s="57"/>
      <c r="F33" s="5"/>
      <c r="G33" s="5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6"/>
    </row>
    <row r="34" spans="2:31" ht="24" customHeight="1" x14ac:dyDescent="0.35">
      <c r="B34" s="4"/>
      <c r="C34" s="57"/>
      <c r="D34" s="5"/>
      <c r="E34" s="57"/>
      <c r="F34" s="5"/>
      <c r="G34" s="5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6"/>
    </row>
    <row r="35" spans="2:31" ht="24" customHeight="1" x14ac:dyDescent="0.35">
      <c r="B35" s="4"/>
      <c r="C35" s="57"/>
      <c r="D35" s="5"/>
      <c r="E35" s="57"/>
      <c r="F35" s="5"/>
      <c r="G35" s="57"/>
      <c r="H35" s="5"/>
      <c r="I35" s="5"/>
      <c r="J35" s="19"/>
      <c r="K35" s="19"/>
      <c r="L35" s="5"/>
      <c r="M35" s="5"/>
      <c r="N35" s="5"/>
      <c r="O35" s="5"/>
      <c r="P35" s="5"/>
      <c r="Q35" s="5"/>
      <c r="R35" s="5"/>
      <c r="S35" s="5"/>
      <c r="T35" s="19"/>
      <c r="U35" s="19"/>
      <c r="V35" s="19"/>
      <c r="W35" s="19"/>
      <c r="X35" s="5"/>
      <c r="Y35" s="5"/>
      <c r="Z35" s="5"/>
      <c r="AA35" s="5"/>
      <c r="AB35" s="5"/>
      <c r="AC35" s="5"/>
      <c r="AD35" s="5"/>
      <c r="AE35" s="6"/>
    </row>
    <row r="36" spans="2:31" ht="24" customHeight="1" x14ac:dyDescent="0.35">
      <c r="B36" s="4"/>
      <c r="C36" s="57"/>
      <c r="D36" s="5"/>
      <c r="E36" s="57"/>
      <c r="F36" s="5"/>
      <c r="G36" s="57"/>
      <c r="H36" s="5"/>
      <c r="I36" s="5"/>
      <c r="J36" s="19"/>
      <c r="K36" s="19"/>
      <c r="L36" s="5"/>
      <c r="M36" s="5"/>
      <c r="N36" s="5"/>
      <c r="O36" s="5"/>
      <c r="P36" s="5"/>
      <c r="Q36" s="5"/>
      <c r="R36" s="5"/>
      <c r="S36" s="5"/>
      <c r="T36" s="19"/>
      <c r="U36" s="19"/>
      <c r="V36" s="19"/>
      <c r="W36" s="19"/>
      <c r="X36" s="5"/>
      <c r="Y36" s="5"/>
      <c r="Z36" s="5"/>
      <c r="AA36" s="5"/>
      <c r="AB36" s="5"/>
      <c r="AC36" s="5"/>
      <c r="AD36" s="5"/>
      <c r="AE36" s="6"/>
    </row>
    <row r="37" spans="2:31" ht="24" customHeight="1" x14ac:dyDescent="0.35">
      <c r="B37" s="4"/>
      <c r="C37" s="57"/>
      <c r="D37" s="5"/>
      <c r="E37" s="57"/>
      <c r="F37" s="5"/>
      <c r="G37" s="57"/>
      <c r="H37" s="5"/>
      <c r="I37" s="5"/>
      <c r="J37" s="19"/>
      <c r="K37" s="19"/>
      <c r="L37" s="5"/>
      <c r="M37" s="5"/>
      <c r="N37" s="5"/>
      <c r="O37" s="5"/>
      <c r="P37" s="5"/>
      <c r="Q37" s="5"/>
      <c r="R37" s="5"/>
      <c r="S37" s="5"/>
      <c r="T37" s="19"/>
      <c r="U37" s="19"/>
      <c r="V37" s="19"/>
      <c r="W37" s="19"/>
      <c r="X37" s="5"/>
      <c r="Y37" s="5"/>
      <c r="Z37" s="5"/>
      <c r="AA37" s="5"/>
      <c r="AB37" s="5"/>
      <c r="AC37" s="5"/>
      <c r="AD37" s="5"/>
      <c r="AE37" s="6"/>
    </row>
    <row r="38" spans="2:31" ht="24" customHeight="1" x14ac:dyDescent="0.35">
      <c r="B38" s="4"/>
      <c r="C38" s="57"/>
      <c r="D38" s="5"/>
      <c r="E38" s="57"/>
      <c r="F38" s="5"/>
      <c r="G38" s="57"/>
      <c r="H38" s="5"/>
      <c r="I38" s="5"/>
      <c r="J38" s="19"/>
      <c r="K38" s="19"/>
      <c r="L38" s="5"/>
      <c r="M38" s="5"/>
      <c r="N38" s="5"/>
      <c r="O38" s="5"/>
      <c r="P38" s="5"/>
      <c r="Q38" s="8"/>
      <c r="R38" s="8"/>
      <c r="S38" s="8"/>
      <c r="T38" s="19"/>
      <c r="U38" s="19"/>
      <c r="V38" s="19"/>
      <c r="W38" s="19"/>
      <c r="X38" s="5"/>
      <c r="Y38" s="5"/>
      <c r="Z38" s="5"/>
      <c r="AA38" s="5"/>
      <c r="AB38" s="5"/>
      <c r="AC38" s="5"/>
      <c r="AD38" s="5"/>
      <c r="AE38" s="6"/>
    </row>
    <row r="39" spans="2:31" ht="15" thickBot="1" x14ac:dyDescent="0.4">
      <c r="B39" s="9"/>
      <c r="C39" s="10"/>
      <c r="D39" s="5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1"/>
    </row>
    <row r="40" spans="2:31" x14ac:dyDescent="0.35">
      <c r="B40" s="2"/>
      <c r="C40" s="2"/>
      <c r="D40" s="5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x14ac:dyDescent="0.35">
      <c r="B41" s="2"/>
      <c r="C41" s="2"/>
      <c r="D41" s="5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x14ac:dyDescent="0.35">
      <c r="B42" s="2"/>
      <c r="C42" s="2"/>
      <c r="D42" s="59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ht="15" customHeight="1" x14ac:dyDescent="0.35">
      <c r="B43" s="2"/>
      <c r="C43" s="2"/>
      <c r="D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:31" ht="33.75" customHeight="1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148" t="s">
        <v>202</v>
      </c>
      <c r="M44" s="148"/>
      <c r="N44" s="148"/>
      <c r="O44" s="148"/>
      <c r="P44" s="148"/>
      <c r="Q44" s="148"/>
      <c r="R44" s="148"/>
      <c r="S44" s="148" t="s">
        <v>203</v>
      </c>
      <c r="T44" s="148"/>
      <c r="U44" s="148"/>
      <c r="V44" s="148"/>
      <c r="W44" s="148"/>
      <c r="X44" s="2"/>
      <c r="Y44" s="2"/>
      <c r="Z44" s="2"/>
      <c r="AA44" s="2"/>
      <c r="AB44" s="2"/>
      <c r="AC44" s="2"/>
      <c r="AD44" s="2"/>
      <c r="AE44" s="2"/>
    </row>
    <row r="45" spans="2:31" ht="54.75" customHeight="1" x14ac:dyDescent="0.5">
      <c r="B45" s="2"/>
      <c r="C45" s="2"/>
      <c r="D45" s="2"/>
      <c r="E45" s="2"/>
      <c r="F45" s="2"/>
      <c r="G45" s="2"/>
      <c r="H45" s="2"/>
      <c r="I45" s="2"/>
      <c r="J45" s="2"/>
      <c r="K45" s="2"/>
      <c r="L45" s="147" t="s">
        <v>207</v>
      </c>
      <c r="M45" s="147"/>
      <c r="N45" s="147"/>
      <c r="O45" s="147"/>
      <c r="P45" s="147"/>
      <c r="Q45" s="147"/>
      <c r="R45" s="147"/>
      <c r="S45" s="149"/>
      <c r="T45" s="149"/>
      <c r="U45" s="149"/>
      <c r="V45" s="149"/>
      <c r="W45" s="149"/>
      <c r="X45" s="2"/>
      <c r="Y45" s="2"/>
      <c r="Z45" s="2"/>
      <c r="AA45" s="2"/>
      <c r="AB45" s="2"/>
      <c r="AC45" s="2"/>
      <c r="AD45" s="2"/>
      <c r="AE45" s="2"/>
    </row>
    <row r="46" spans="2:31" ht="40.5" customHeight="1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147"/>
      <c r="M46" s="147"/>
      <c r="N46" s="147"/>
      <c r="O46" s="147"/>
      <c r="P46" s="147"/>
      <c r="Q46" s="147"/>
      <c r="R46" s="147"/>
      <c r="S46" s="150" t="s">
        <v>204</v>
      </c>
      <c r="T46" s="150"/>
      <c r="U46" s="150"/>
      <c r="V46" s="150"/>
      <c r="W46" s="150"/>
      <c r="X46" s="2"/>
      <c r="Y46" s="2"/>
      <c r="Z46" s="2"/>
      <c r="AA46" s="2"/>
      <c r="AB46" s="2"/>
      <c r="AC46" s="2"/>
      <c r="AD46" s="2"/>
      <c r="AE46" s="2"/>
    </row>
    <row r="47" spans="2:31" ht="19.5" customHeight="1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150" t="s">
        <v>205</v>
      </c>
      <c r="M47" s="150"/>
      <c r="N47" s="150"/>
      <c r="O47" s="150"/>
      <c r="P47" s="150"/>
      <c r="Q47" s="150"/>
      <c r="R47" s="150"/>
      <c r="S47" s="150" t="s">
        <v>205</v>
      </c>
      <c r="T47" s="150"/>
      <c r="U47" s="150"/>
      <c r="V47" s="150"/>
      <c r="W47" s="150"/>
      <c r="X47" s="82"/>
      <c r="Y47" s="82"/>
      <c r="Z47" s="2"/>
      <c r="AA47" s="2"/>
      <c r="AB47" s="2"/>
      <c r="AC47" s="2"/>
      <c r="AD47" s="2"/>
      <c r="AE47" s="2"/>
    </row>
    <row r="48" spans="2:31" ht="19.5" customHeight="1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2:31" ht="19.5" customHeight="1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2:31" ht="19.5" customHeight="1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2:31" ht="19.5" customHeight="1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2:31" ht="19.5" customHeight="1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2:31" ht="19.5" customHeight="1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2:31" x14ac:dyDescent="0.35">
      <c r="B54" s="2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2"/>
    </row>
    <row r="55" spans="2:31" x14ac:dyDescent="0.35">
      <c r="B55" s="2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2"/>
    </row>
    <row r="56" spans="2:31" x14ac:dyDescent="0.35">
      <c r="B56" s="2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2"/>
    </row>
    <row r="57" spans="2:31" x14ac:dyDescent="0.35">
      <c r="B57" s="2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2"/>
    </row>
    <row r="58" spans="2:31" ht="19.5" customHeight="1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2:31" ht="19.5" customHeight="1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2:31" ht="19.5" customHeight="1" x14ac:dyDescent="0.35">
      <c r="B60" s="2"/>
      <c r="C60" s="2"/>
      <c r="D60" s="2"/>
      <c r="E60" s="2"/>
      <c r="F60" s="2"/>
      <c r="G60" s="2"/>
      <c r="H60" s="2"/>
      <c r="I60" s="2"/>
      <c r="W60" s="2"/>
      <c r="X60" s="2"/>
      <c r="Y60" s="2"/>
      <c r="Z60" s="2"/>
      <c r="AA60" s="2"/>
      <c r="AB60" s="2"/>
      <c r="AC60" s="2"/>
      <c r="AD60" s="2"/>
      <c r="AE60" s="2"/>
    </row>
    <row r="61" spans="2:31" ht="19.5" customHeight="1" x14ac:dyDescent="0.35">
      <c r="B61" s="2"/>
      <c r="C61" s="2"/>
      <c r="D61" s="2"/>
      <c r="E61" s="2"/>
      <c r="F61" s="2"/>
      <c r="G61" s="2"/>
      <c r="H61" s="2"/>
      <c r="I61" s="2"/>
      <c r="W61" s="2"/>
      <c r="X61" s="2"/>
      <c r="Y61" s="2"/>
      <c r="Z61" s="2"/>
      <c r="AA61" s="2"/>
      <c r="AB61" s="2"/>
      <c r="AC61" s="2"/>
      <c r="AD61" s="2"/>
      <c r="AE61" s="2"/>
    </row>
    <row r="62" spans="2:31" ht="19.5" customHeight="1" x14ac:dyDescent="0.35">
      <c r="B62" s="2"/>
      <c r="C62" s="2"/>
      <c r="D62" s="2"/>
      <c r="E62" s="2"/>
      <c r="F62" s="2"/>
      <c r="G62" s="2"/>
      <c r="H62" s="2"/>
      <c r="I62" s="2"/>
      <c r="W62" s="2"/>
      <c r="X62" s="2"/>
      <c r="Y62" s="2"/>
      <c r="Z62" s="2"/>
      <c r="AA62" s="2"/>
      <c r="AB62" s="2"/>
      <c r="AC62" s="2"/>
      <c r="AD62" s="2"/>
      <c r="AE62" s="2"/>
    </row>
    <row r="63" spans="2:31" ht="19.5" customHeight="1" x14ac:dyDescent="0.35">
      <c r="B63" s="2"/>
      <c r="C63" s="2"/>
      <c r="D63" s="2"/>
      <c r="E63" s="2"/>
      <c r="F63" s="2"/>
      <c r="G63" s="2"/>
      <c r="H63" s="2"/>
      <c r="I63" s="2"/>
      <c r="W63" s="2"/>
      <c r="X63" s="2"/>
      <c r="Y63" s="2"/>
      <c r="Z63" s="2"/>
      <c r="AA63" s="2"/>
      <c r="AB63" s="2"/>
      <c r="AC63" s="2"/>
      <c r="AD63" s="2"/>
      <c r="AE63" s="2"/>
    </row>
    <row r="64" spans="2:31" ht="19.5" customHeight="1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2:31" ht="19.5" customHeight="1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2:31" ht="19.5" customHeight="1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2:31" ht="19.5" customHeight="1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2:31" ht="19.5" customHeight="1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2:31" x14ac:dyDescent="0.35">
      <c r="B69" s="2"/>
      <c r="C69" s="2"/>
      <c r="D69" s="59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2:31" x14ac:dyDescent="0.35">
      <c r="B70" s="2"/>
      <c r="C70" s="2"/>
      <c r="D70" s="5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2:31" x14ac:dyDescent="0.35">
      <c r="B71" s="2"/>
      <c r="C71" s="2"/>
      <c r="D71" s="59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2:31" x14ac:dyDescent="0.35">
      <c r="B72" s="2"/>
      <c r="C72" s="2"/>
      <c r="D72" s="59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2:31" x14ac:dyDescent="0.35">
      <c r="B73" s="2"/>
      <c r="C73" s="2"/>
      <c r="D73" s="59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2:31" x14ac:dyDescent="0.35">
      <c r="B74" s="2"/>
      <c r="C74" s="2"/>
      <c r="D74" s="59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2:31" x14ac:dyDescent="0.35">
      <c r="B75" s="2"/>
      <c r="C75" s="2"/>
      <c r="D75" s="59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2:31" x14ac:dyDescent="0.35">
      <c r="B76" s="2"/>
      <c r="C76" s="2"/>
      <c r="D76" s="59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2:31" x14ac:dyDescent="0.35">
      <c r="B77" s="2"/>
      <c r="C77" s="2"/>
      <c r="D77" s="59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2:31" x14ac:dyDescent="0.35">
      <c r="B78" s="2"/>
      <c r="C78" s="2"/>
      <c r="D78" s="59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2:31" x14ac:dyDescent="0.35">
      <c r="B79" s="2"/>
      <c r="C79" s="2"/>
      <c r="D79" s="59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2:31" x14ac:dyDescent="0.35">
      <c r="B80" s="2"/>
      <c r="C80" s="2"/>
      <c r="D80" s="59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2:31" x14ac:dyDescent="0.35">
      <c r="B81" s="2"/>
      <c r="C81" s="2"/>
      <c r="D81" s="59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2:31" x14ac:dyDescent="0.35">
      <c r="B82" s="2"/>
      <c r="C82" s="2"/>
      <c r="D82" s="59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2:31" x14ac:dyDescent="0.35">
      <c r="B83" s="2"/>
      <c r="C83" s="2"/>
      <c r="D83" s="59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2:31" x14ac:dyDescent="0.35">
      <c r="B84" s="2"/>
      <c r="C84" s="2"/>
      <c r="D84" s="59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2:31" x14ac:dyDescent="0.35">
      <c r="B85" s="2"/>
      <c r="C85" s="2"/>
      <c r="D85" s="59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2:31" x14ac:dyDescent="0.35">
      <c r="B86" s="2"/>
      <c r="C86" s="2"/>
      <c r="D86" s="59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2:31" x14ac:dyDescent="0.35">
      <c r="B87" s="2"/>
      <c r="C87" s="2"/>
      <c r="D87" s="59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2:31" x14ac:dyDescent="0.35">
      <c r="B88" s="2"/>
      <c r="C88" s="2"/>
      <c r="D88" s="59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2:31" x14ac:dyDescent="0.35">
      <c r="B89" s="2"/>
      <c r="C89" s="2"/>
      <c r="D89" s="59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2:31" x14ac:dyDescent="0.35">
      <c r="B90" s="2"/>
      <c r="C90" s="2"/>
      <c r="D90" s="59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2:31" x14ac:dyDescent="0.35">
      <c r="B91" s="2"/>
      <c r="C91" s="2"/>
      <c r="D91" s="59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2:31" x14ac:dyDescent="0.35">
      <c r="B92" s="2"/>
      <c r="C92" s="2"/>
      <c r="D92" s="59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2:31" x14ac:dyDescent="0.35">
      <c r="B93" s="2"/>
      <c r="C93" s="2"/>
      <c r="D93" s="59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2:31" x14ac:dyDescent="0.35">
      <c r="B94" s="2"/>
      <c r="C94" s="2"/>
      <c r="D94" s="59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2:31" x14ac:dyDescent="0.35">
      <c r="B95" s="2"/>
      <c r="C95" s="2"/>
      <c r="D95" s="59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2:31" x14ac:dyDescent="0.35">
      <c r="B96" s="2"/>
      <c r="C96" s="2"/>
      <c r="D96" s="59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2:31" x14ac:dyDescent="0.35">
      <c r="B97" s="2"/>
      <c r="C97" s="2"/>
      <c r="D97" s="59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2:31" x14ac:dyDescent="0.35">
      <c r="B98" s="2"/>
      <c r="C98" s="2"/>
      <c r="D98" s="59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2:31" x14ac:dyDescent="0.35">
      <c r="B99" s="2"/>
      <c r="C99" s="2"/>
      <c r="D99" s="59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2:31" x14ac:dyDescent="0.35">
      <c r="B100" s="2"/>
      <c r="C100" s="2"/>
      <c r="D100" s="59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2:31" x14ac:dyDescent="0.35">
      <c r="B101" s="2"/>
      <c r="C101" s="2"/>
      <c r="D101" s="59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2:31" x14ac:dyDescent="0.35">
      <c r="B102" s="2"/>
      <c r="C102" s="2"/>
      <c r="D102" s="59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2:31" x14ac:dyDescent="0.35">
      <c r="B103" s="2"/>
      <c r="C103" s="2"/>
      <c r="D103" s="59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2:31" x14ac:dyDescent="0.35">
      <c r="B104" s="2"/>
      <c r="C104" s="2"/>
      <c r="D104" s="59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2:31" x14ac:dyDescent="0.35">
      <c r="B105" s="2"/>
      <c r="C105" s="2"/>
      <c r="D105" s="59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2:31" x14ac:dyDescent="0.35">
      <c r="B106" s="2"/>
      <c r="C106" s="2"/>
      <c r="D106" s="59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2:31" x14ac:dyDescent="0.35">
      <c r="B107" s="2"/>
      <c r="C107" s="2"/>
      <c r="D107" s="59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2:31" x14ac:dyDescent="0.35">
      <c r="B108" s="2"/>
      <c r="C108" s="2"/>
      <c r="D108" s="59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2:31" x14ac:dyDescent="0.35">
      <c r="B109" s="2"/>
      <c r="C109" s="2"/>
      <c r="D109" s="59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2:31" x14ac:dyDescent="0.35">
      <c r="B110" s="2"/>
      <c r="C110" s="2"/>
      <c r="D110" s="59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2:31" x14ac:dyDescent="0.35">
      <c r="B111" s="2"/>
      <c r="C111" s="2"/>
      <c r="D111" s="59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2:31" x14ac:dyDescent="0.35">
      <c r="B112" s="2"/>
      <c r="C112" s="2"/>
      <c r="D112" s="59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2:31" x14ac:dyDescent="0.35">
      <c r="B113" s="2"/>
      <c r="C113" s="2"/>
      <c r="D113" s="59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2:31" x14ac:dyDescent="0.35">
      <c r="B114" s="2"/>
      <c r="C114" s="2"/>
      <c r="D114" s="59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2:31" x14ac:dyDescent="0.35">
      <c r="B115" s="2"/>
      <c r="C115" s="2"/>
      <c r="D115" s="59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2:31" x14ac:dyDescent="0.35">
      <c r="B116" s="2"/>
      <c r="C116" s="2"/>
      <c r="D116" s="59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2:31" x14ac:dyDescent="0.35">
      <c r="B117" s="2"/>
      <c r="C117" s="2"/>
      <c r="D117" s="59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2:31" x14ac:dyDescent="0.35">
      <c r="B118" s="2"/>
      <c r="C118" s="2"/>
      <c r="D118" s="59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2:31" x14ac:dyDescent="0.35">
      <c r="B119" s="2"/>
      <c r="C119" s="2"/>
      <c r="D119" s="59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2:31" x14ac:dyDescent="0.35">
      <c r="B120" s="2"/>
      <c r="C120" s="2"/>
      <c r="D120" s="59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2:31" x14ac:dyDescent="0.35">
      <c r="B121" s="2"/>
      <c r="C121" s="2"/>
      <c r="D121" s="59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2:31" x14ac:dyDescent="0.35">
      <c r="B122" s="2"/>
      <c r="C122" s="2"/>
      <c r="D122" s="59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2:31" x14ac:dyDescent="0.35">
      <c r="B123" s="2"/>
      <c r="C123" s="2"/>
      <c r="D123" s="59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2:31" x14ac:dyDescent="0.35">
      <c r="B124" s="2"/>
      <c r="C124" s="2"/>
      <c r="D124" s="59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2:31" x14ac:dyDescent="0.35">
      <c r="B125" s="2"/>
      <c r="C125" s="2"/>
      <c r="D125" s="59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2:31" x14ac:dyDescent="0.35">
      <c r="B126" s="2"/>
      <c r="C126" s="2"/>
      <c r="D126" s="59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2:31" x14ac:dyDescent="0.35">
      <c r="B127" s="2"/>
      <c r="C127" s="2"/>
      <c r="D127" s="59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2:31" x14ac:dyDescent="0.35">
      <c r="B128" s="2"/>
      <c r="C128" s="2"/>
      <c r="D128" s="59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2:31" x14ac:dyDescent="0.35">
      <c r="B129" s="2"/>
      <c r="C129" s="2"/>
      <c r="D129" s="59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2:31" x14ac:dyDescent="0.35">
      <c r="B130" s="2"/>
      <c r="C130" s="2"/>
      <c r="D130" s="59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2:31" x14ac:dyDescent="0.35">
      <c r="B131" s="2"/>
      <c r="C131" s="2"/>
      <c r="D131" s="59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2:31" x14ac:dyDescent="0.35">
      <c r="B132" s="2"/>
      <c r="C132" s="2"/>
      <c r="D132" s="59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2:31" x14ac:dyDescent="0.35">
      <c r="B133" s="2"/>
      <c r="C133" s="2"/>
      <c r="D133" s="59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2:31" x14ac:dyDescent="0.35">
      <c r="B134" s="2"/>
      <c r="C134" s="2"/>
      <c r="D134" s="59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2:31" x14ac:dyDescent="0.35">
      <c r="B135" s="2"/>
      <c r="C135" s="2"/>
      <c r="D135" s="59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2:31" x14ac:dyDescent="0.35">
      <c r="B136" s="2"/>
      <c r="C136" s="2"/>
      <c r="D136" s="59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2:31" x14ac:dyDescent="0.35">
      <c r="B137" s="2"/>
      <c r="C137" s="2"/>
      <c r="D137" s="59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2:31" x14ac:dyDescent="0.35">
      <c r="B138" s="2"/>
      <c r="C138" s="2"/>
      <c r="D138" s="59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2:31" x14ac:dyDescent="0.35">
      <c r="B139" s="2"/>
      <c r="C139" s="2"/>
      <c r="D139" s="59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2:31" x14ac:dyDescent="0.35">
      <c r="B140" s="2"/>
      <c r="C140" s="2"/>
      <c r="D140" s="59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2:31" x14ac:dyDescent="0.35">
      <c r="B141" s="2"/>
      <c r="C141" s="2"/>
      <c r="D141" s="59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2:31" x14ac:dyDescent="0.35">
      <c r="B142" s="2"/>
      <c r="C142" s="2"/>
      <c r="D142" s="59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2:31" x14ac:dyDescent="0.35">
      <c r="B143" s="2"/>
      <c r="C143" s="2"/>
      <c r="D143" s="59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2:31" x14ac:dyDescent="0.35">
      <c r="B144" s="2"/>
      <c r="C144" s="2"/>
      <c r="D144" s="59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2:31" x14ac:dyDescent="0.35">
      <c r="B145" s="2"/>
      <c r="C145" s="2"/>
      <c r="D145" s="59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2:31" x14ac:dyDescent="0.35">
      <c r="B146" s="2"/>
      <c r="C146" s="2"/>
      <c r="D146" s="59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2:31" x14ac:dyDescent="0.35">
      <c r="B147" s="2"/>
      <c r="C147" s="2"/>
      <c r="D147" s="59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2:31" x14ac:dyDescent="0.35">
      <c r="B148" s="2"/>
      <c r="C148" s="2"/>
      <c r="D148" s="59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2:31" x14ac:dyDescent="0.35">
      <c r="B149" s="2"/>
      <c r="C149" s="2"/>
      <c r="D149" s="59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2:31" x14ac:dyDescent="0.35">
      <c r="B150" s="2"/>
      <c r="C150" s="2"/>
      <c r="D150" s="59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2:31" x14ac:dyDescent="0.35">
      <c r="B151" s="2"/>
      <c r="C151" s="2"/>
      <c r="D151" s="59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2:31" x14ac:dyDescent="0.35">
      <c r="B152" s="2"/>
      <c r="C152" s="2"/>
      <c r="D152" s="59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2:31" x14ac:dyDescent="0.35">
      <c r="B153" s="2"/>
      <c r="C153" s="2"/>
      <c r="D153" s="59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2:31" x14ac:dyDescent="0.35">
      <c r="B154" s="2"/>
      <c r="C154" s="2"/>
      <c r="D154" s="59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2:31" x14ac:dyDescent="0.35">
      <c r="B155" s="2"/>
      <c r="C155" s="2"/>
      <c r="D155" s="59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2:31" x14ac:dyDescent="0.35">
      <c r="B156" s="2"/>
      <c r="C156" s="2"/>
      <c r="D156" s="59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2:31" x14ac:dyDescent="0.35">
      <c r="B157" s="2"/>
      <c r="C157" s="2"/>
      <c r="D157" s="59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2:31" x14ac:dyDescent="0.35">
      <c r="B158" s="2"/>
      <c r="C158" s="2"/>
      <c r="D158" s="59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2:31" x14ac:dyDescent="0.35">
      <c r="B159" s="2"/>
      <c r="C159" s="2"/>
      <c r="D159" s="59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2:31" x14ac:dyDescent="0.35">
      <c r="B160" s="2"/>
      <c r="C160" s="2"/>
      <c r="D160" s="59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</sheetData>
  <mergeCells count="15">
    <mergeCell ref="L45:R46"/>
    <mergeCell ref="S44:W44"/>
    <mergeCell ref="S45:W45"/>
    <mergeCell ref="S46:W46"/>
    <mergeCell ref="S47:W47"/>
    <mergeCell ref="L44:R44"/>
    <mergeCell ref="L47:R47"/>
    <mergeCell ref="B7:AE7"/>
    <mergeCell ref="O26:R26"/>
    <mergeCell ref="AB2:AE2"/>
    <mergeCell ref="AB3:AE3"/>
    <mergeCell ref="AB4:AE4"/>
    <mergeCell ref="AB5:AE5"/>
    <mergeCell ref="B2:D5"/>
    <mergeCell ref="E2:AA5"/>
  </mergeCells>
  <printOptions horizontalCentered="1"/>
  <pageMargins left="0.19685039370078741" right="0.19685039370078741" top="0.19685039370078741" bottom="0.19685039370078741" header="0.19685039370078741" footer="0.19685039370078741"/>
  <pageSetup paperSize="8" scale="53" orientation="landscape" r:id="rId1"/>
  <headerFooter>
    <oddFooter>&amp;RPágina &amp;P de &amp;N</oddFooter>
  </headerFooter>
  <rowBreaks count="1" manualBreakCount="1">
    <brk id="69" max="31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2052" r:id="rId4">
          <objectPr defaultSize="0" autoPict="0" r:id="rId5">
            <anchor moveWithCells="1" sizeWithCells="1">
              <from>
                <xdr:col>1</xdr:col>
                <xdr:colOff>266700</xdr:colOff>
                <xdr:row>39</xdr:row>
                <xdr:rowOff>25400</xdr:rowOff>
              </from>
              <to>
                <xdr:col>9</xdr:col>
                <xdr:colOff>146050</xdr:colOff>
                <xdr:row>51</xdr:row>
                <xdr:rowOff>31750</xdr:rowOff>
              </to>
            </anchor>
          </objectPr>
        </oleObject>
      </mc:Choice>
      <mc:Fallback>
        <oleObject progId="Visio.Drawing.11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opLeftCell="A46" zoomScale="85" zoomScaleNormal="85" workbookViewId="0">
      <selection activeCell="B46" sqref="B46:E46"/>
    </sheetView>
  </sheetViews>
  <sheetFormatPr defaultColWidth="8.90625" defaultRowHeight="14.5" x14ac:dyDescent="0.35"/>
  <cols>
    <col min="2" max="5" width="12.08984375" customWidth="1"/>
    <col min="6" max="6" width="10.36328125" customWidth="1"/>
    <col min="7" max="9" width="8.36328125" customWidth="1"/>
    <col min="10" max="10" width="10" customWidth="1"/>
    <col min="11" max="20" width="8.36328125" customWidth="1"/>
  </cols>
  <sheetData>
    <row r="1" spans="1:21" x14ac:dyDescent="0.3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42"/>
      <c r="P1" s="42"/>
      <c r="Q1" s="42"/>
      <c r="R1" s="42"/>
      <c r="S1" s="42"/>
      <c r="T1" s="23"/>
      <c r="U1" s="24"/>
    </row>
    <row r="2" spans="1:2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3"/>
      <c r="P2" s="43"/>
      <c r="Q2" s="43"/>
      <c r="R2" s="43"/>
      <c r="S2" s="43"/>
      <c r="T2" s="5"/>
      <c r="U2" s="6"/>
    </row>
    <row r="3" spans="1:21" x14ac:dyDescent="0.35">
      <c r="A3" s="4"/>
      <c r="B3" s="25" t="s">
        <v>25</v>
      </c>
      <c r="C3" s="25" t="s">
        <v>26</v>
      </c>
      <c r="D3" s="157" t="s">
        <v>27</v>
      </c>
      <c r="E3" s="158"/>
      <c r="F3" s="26"/>
      <c r="G3" s="151" t="s">
        <v>7</v>
      </c>
      <c r="H3" s="151"/>
      <c r="I3" s="151"/>
      <c r="J3" s="151" t="s">
        <v>28</v>
      </c>
      <c r="K3" s="151"/>
      <c r="L3" s="151"/>
      <c r="M3" s="151" t="s">
        <v>3</v>
      </c>
      <c r="N3" s="151"/>
      <c r="O3" s="43"/>
      <c r="P3" s="44"/>
      <c r="Q3" s="44"/>
      <c r="R3" s="44"/>
      <c r="S3" s="43"/>
      <c r="T3" s="5"/>
      <c r="U3" s="6"/>
    </row>
    <row r="4" spans="1:21" x14ac:dyDescent="0.35">
      <c r="A4" s="4"/>
      <c r="B4" s="27">
        <v>1</v>
      </c>
      <c r="C4" s="27">
        <v>1</v>
      </c>
      <c r="D4" s="27">
        <v>1</v>
      </c>
      <c r="E4" s="27" t="s">
        <v>17</v>
      </c>
      <c r="F4" s="28"/>
      <c r="G4" s="17">
        <v>1</v>
      </c>
      <c r="H4" s="152" t="s">
        <v>29</v>
      </c>
      <c r="I4" s="152"/>
      <c r="J4" s="17">
        <v>1</v>
      </c>
      <c r="K4" s="153" t="s">
        <v>30</v>
      </c>
      <c r="L4" s="153"/>
      <c r="M4" s="154"/>
      <c r="N4" s="154"/>
      <c r="O4" s="43"/>
      <c r="P4" s="44"/>
      <c r="Q4" s="44"/>
      <c r="R4" s="44"/>
      <c r="S4" s="43"/>
      <c r="T4" s="5"/>
      <c r="U4" s="6"/>
    </row>
    <row r="5" spans="1:21" x14ac:dyDescent="0.35">
      <c r="A5" s="4"/>
      <c r="B5" s="27">
        <v>1</v>
      </c>
      <c r="C5" s="27">
        <v>2</v>
      </c>
      <c r="D5" s="27">
        <v>2</v>
      </c>
      <c r="E5" s="27" t="s">
        <v>17</v>
      </c>
      <c r="F5" s="28"/>
      <c r="G5" s="27">
        <v>2</v>
      </c>
      <c r="H5" s="155" t="s">
        <v>31</v>
      </c>
      <c r="I5" s="155"/>
      <c r="J5" s="27">
        <v>2</v>
      </c>
      <c r="K5" s="156" t="s">
        <v>32</v>
      </c>
      <c r="L5" s="156"/>
      <c r="M5" s="154"/>
      <c r="N5" s="154"/>
      <c r="O5" s="43"/>
      <c r="P5" s="44"/>
      <c r="Q5" s="44"/>
      <c r="R5" s="44"/>
      <c r="S5" s="43"/>
      <c r="T5" s="5"/>
      <c r="U5" s="6"/>
    </row>
    <row r="6" spans="1:21" x14ac:dyDescent="0.35">
      <c r="A6" s="4"/>
      <c r="B6" s="27">
        <v>1</v>
      </c>
      <c r="C6" s="27">
        <v>3</v>
      </c>
      <c r="D6" s="27">
        <v>4</v>
      </c>
      <c r="E6" s="27" t="s">
        <v>17</v>
      </c>
      <c r="F6" s="28"/>
      <c r="G6" s="27">
        <v>3</v>
      </c>
      <c r="H6" s="155" t="s">
        <v>33</v>
      </c>
      <c r="I6" s="155"/>
      <c r="J6" s="27">
        <v>3</v>
      </c>
      <c r="K6" s="171" t="s">
        <v>34</v>
      </c>
      <c r="L6" s="171"/>
      <c r="M6" s="154"/>
      <c r="N6" s="154"/>
      <c r="O6" s="43"/>
      <c r="P6" s="44"/>
      <c r="Q6" s="44"/>
      <c r="R6" s="44"/>
      <c r="S6" s="43"/>
      <c r="T6" s="5"/>
      <c r="U6" s="6"/>
    </row>
    <row r="7" spans="1:21" x14ac:dyDescent="0.35">
      <c r="A7" s="4"/>
      <c r="B7" s="27">
        <v>1</v>
      </c>
      <c r="C7" s="27">
        <v>4</v>
      </c>
      <c r="D7" s="27">
        <v>7</v>
      </c>
      <c r="E7" s="27" t="s">
        <v>17</v>
      </c>
      <c r="F7" s="28"/>
      <c r="G7" s="27">
        <v>4</v>
      </c>
      <c r="H7" s="155" t="s">
        <v>35</v>
      </c>
      <c r="I7" s="155"/>
      <c r="J7" s="27">
        <v>4</v>
      </c>
      <c r="K7" s="172" t="s">
        <v>36</v>
      </c>
      <c r="L7" s="172"/>
      <c r="M7" s="154"/>
      <c r="N7" s="154"/>
      <c r="O7" s="43"/>
      <c r="P7" s="44"/>
      <c r="Q7" s="44"/>
      <c r="R7" s="44"/>
      <c r="S7" s="43"/>
      <c r="T7" s="5"/>
      <c r="U7" s="6"/>
    </row>
    <row r="8" spans="1:21" x14ac:dyDescent="0.35">
      <c r="A8" s="4"/>
      <c r="B8" s="27">
        <v>1</v>
      </c>
      <c r="C8" s="27">
        <v>5</v>
      </c>
      <c r="D8" s="27">
        <v>11</v>
      </c>
      <c r="E8" s="27" t="s">
        <v>18</v>
      </c>
      <c r="F8" s="28"/>
      <c r="G8" s="27">
        <v>5</v>
      </c>
      <c r="H8" s="155" t="s">
        <v>37</v>
      </c>
      <c r="I8" s="155"/>
      <c r="J8" s="27">
        <v>5</v>
      </c>
      <c r="K8" s="159" t="s">
        <v>38</v>
      </c>
      <c r="L8" s="159"/>
      <c r="M8" s="154"/>
      <c r="N8" s="154"/>
      <c r="O8" s="43"/>
      <c r="P8" s="44"/>
      <c r="Q8" s="44"/>
      <c r="R8" s="44"/>
      <c r="S8" s="43"/>
      <c r="T8" s="5"/>
      <c r="U8" s="6"/>
    </row>
    <row r="9" spans="1:21" ht="15" thickBot="1" x14ac:dyDescent="0.4">
      <c r="A9" s="4"/>
      <c r="B9" s="27">
        <v>2</v>
      </c>
      <c r="C9" s="27">
        <v>1</v>
      </c>
      <c r="D9" s="27">
        <v>3</v>
      </c>
      <c r="E9" s="27" t="s">
        <v>17</v>
      </c>
      <c r="F9" s="28"/>
      <c r="G9" s="5"/>
      <c r="H9" s="5"/>
      <c r="I9" s="5"/>
      <c r="J9" s="29"/>
      <c r="K9" s="29"/>
      <c r="L9" s="29"/>
      <c r="M9" s="5"/>
      <c r="N9" s="5"/>
      <c r="O9" s="5"/>
      <c r="P9" s="5"/>
      <c r="Q9" s="5"/>
      <c r="R9" s="5"/>
      <c r="S9" s="5"/>
      <c r="T9" s="5"/>
      <c r="U9" s="6"/>
    </row>
    <row r="10" spans="1:21" ht="15" thickBot="1" x14ac:dyDescent="0.4">
      <c r="A10" s="4"/>
      <c r="B10" s="27">
        <v>2</v>
      </c>
      <c r="C10" s="27">
        <v>2</v>
      </c>
      <c r="D10" s="27">
        <v>5</v>
      </c>
      <c r="E10" s="27" t="s">
        <v>17</v>
      </c>
      <c r="F10" s="28"/>
      <c r="G10" s="160" t="s">
        <v>43</v>
      </c>
      <c r="H10" s="161"/>
      <c r="I10" s="161"/>
      <c r="J10" s="161"/>
      <c r="K10" s="161"/>
      <c r="L10" s="161"/>
      <c r="M10" s="161"/>
      <c r="N10" s="161"/>
      <c r="O10" s="161"/>
      <c r="P10" s="161"/>
      <c r="Q10" s="162"/>
      <c r="R10" s="5"/>
      <c r="S10" s="5"/>
      <c r="T10" s="5"/>
      <c r="U10" s="6"/>
    </row>
    <row r="11" spans="1:21" x14ac:dyDescent="0.35">
      <c r="A11" s="4"/>
      <c r="B11" s="27">
        <v>2</v>
      </c>
      <c r="C11" s="27">
        <v>3</v>
      </c>
      <c r="D11" s="27">
        <v>8</v>
      </c>
      <c r="E11" s="27" t="s">
        <v>18</v>
      </c>
      <c r="F11" s="28"/>
      <c r="G11" s="163">
        <v>1</v>
      </c>
      <c r="H11" s="165" t="s">
        <v>44</v>
      </c>
      <c r="I11" s="165"/>
      <c r="J11" s="167" t="s">
        <v>45</v>
      </c>
      <c r="K11" s="167"/>
      <c r="L11" s="167"/>
      <c r="M11" s="167"/>
      <c r="N11" s="167"/>
      <c r="O11" s="167"/>
      <c r="P11" s="167"/>
      <c r="Q11" s="168"/>
      <c r="R11" s="5"/>
      <c r="S11" s="5"/>
      <c r="T11" s="5"/>
      <c r="U11" s="6"/>
    </row>
    <row r="12" spans="1:21" x14ac:dyDescent="0.35">
      <c r="A12" s="4"/>
      <c r="B12" s="27">
        <v>2</v>
      </c>
      <c r="C12" s="27">
        <v>4</v>
      </c>
      <c r="D12" s="27">
        <v>12</v>
      </c>
      <c r="E12" s="27" t="s">
        <v>18</v>
      </c>
      <c r="F12" s="28"/>
      <c r="G12" s="164"/>
      <c r="H12" s="166"/>
      <c r="I12" s="166"/>
      <c r="J12" s="169"/>
      <c r="K12" s="169"/>
      <c r="L12" s="169"/>
      <c r="M12" s="169"/>
      <c r="N12" s="169"/>
      <c r="O12" s="169"/>
      <c r="P12" s="169"/>
      <c r="Q12" s="170"/>
      <c r="R12" s="5"/>
      <c r="S12" s="5"/>
      <c r="T12" s="5"/>
      <c r="U12" s="6"/>
    </row>
    <row r="13" spans="1:21" x14ac:dyDescent="0.35">
      <c r="A13" s="4"/>
      <c r="B13" s="27">
        <v>2</v>
      </c>
      <c r="C13" s="27">
        <v>5</v>
      </c>
      <c r="D13" s="27">
        <v>16</v>
      </c>
      <c r="E13" s="27" t="s">
        <v>18</v>
      </c>
      <c r="F13" s="28"/>
      <c r="G13" s="164">
        <v>2</v>
      </c>
      <c r="H13" s="166" t="s">
        <v>32</v>
      </c>
      <c r="I13" s="166"/>
      <c r="J13" s="169" t="s">
        <v>46</v>
      </c>
      <c r="K13" s="169"/>
      <c r="L13" s="169"/>
      <c r="M13" s="169"/>
      <c r="N13" s="169"/>
      <c r="O13" s="169"/>
      <c r="P13" s="169"/>
      <c r="Q13" s="170"/>
      <c r="R13" s="5"/>
      <c r="S13" s="5"/>
      <c r="T13" s="5"/>
      <c r="U13" s="6"/>
    </row>
    <row r="14" spans="1:21" x14ac:dyDescent="0.35">
      <c r="A14" s="4"/>
      <c r="B14" s="27">
        <v>3</v>
      </c>
      <c r="C14" s="27">
        <v>1</v>
      </c>
      <c r="D14" s="27">
        <v>6</v>
      </c>
      <c r="E14" s="27" t="s">
        <v>17</v>
      </c>
      <c r="F14" s="28"/>
      <c r="G14" s="164"/>
      <c r="H14" s="166"/>
      <c r="I14" s="166"/>
      <c r="J14" s="169"/>
      <c r="K14" s="169"/>
      <c r="L14" s="169"/>
      <c r="M14" s="169"/>
      <c r="N14" s="169"/>
      <c r="O14" s="169"/>
      <c r="P14" s="169"/>
      <c r="Q14" s="170"/>
      <c r="R14" s="5"/>
      <c r="S14" s="5"/>
      <c r="T14" s="5"/>
      <c r="U14" s="6"/>
    </row>
    <row r="15" spans="1:21" x14ac:dyDescent="0.35">
      <c r="A15" s="4"/>
      <c r="B15" s="27">
        <v>3</v>
      </c>
      <c r="C15" s="27">
        <v>2</v>
      </c>
      <c r="D15" s="27">
        <v>9</v>
      </c>
      <c r="E15" s="27" t="s">
        <v>18</v>
      </c>
      <c r="F15" s="28"/>
      <c r="G15" s="164">
        <v>3</v>
      </c>
      <c r="H15" s="166" t="s">
        <v>34</v>
      </c>
      <c r="I15" s="166"/>
      <c r="J15" s="169" t="s">
        <v>47</v>
      </c>
      <c r="K15" s="169"/>
      <c r="L15" s="169"/>
      <c r="M15" s="169"/>
      <c r="N15" s="169"/>
      <c r="O15" s="169"/>
      <c r="P15" s="169"/>
      <c r="Q15" s="170"/>
      <c r="R15" s="5"/>
      <c r="S15" s="5"/>
      <c r="T15" s="5"/>
      <c r="U15" s="6"/>
    </row>
    <row r="16" spans="1:21" x14ac:dyDescent="0.35">
      <c r="A16" s="4"/>
      <c r="B16" s="27">
        <v>3</v>
      </c>
      <c r="C16" s="27">
        <v>3</v>
      </c>
      <c r="D16" s="27">
        <v>13</v>
      </c>
      <c r="E16" s="27" t="s">
        <v>18</v>
      </c>
      <c r="F16" s="28"/>
      <c r="G16" s="164"/>
      <c r="H16" s="166"/>
      <c r="I16" s="166"/>
      <c r="J16" s="169"/>
      <c r="K16" s="169"/>
      <c r="L16" s="169"/>
      <c r="M16" s="169"/>
      <c r="N16" s="169"/>
      <c r="O16" s="169"/>
      <c r="P16" s="169"/>
      <c r="Q16" s="170"/>
      <c r="R16" s="5"/>
      <c r="S16" s="5"/>
      <c r="T16" s="5"/>
      <c r="U16" s="6"/>
    </row>
    <row r="17" spans="1:21" x14ac:dyDescent="0.35">
      <c r="A17" s="4"/>
      <c r="B17" s="27">
        <v>3</v>
      </c>
      <c r="C17" s="27">
        <v>4</v>
      </c>
      <c r="D17" s="27">
        <v>17</v>
      </c>
      <c r="E17" s="27" t="s">
        <v>18</v>
      </c>
      <c r="F17" s="28"/>
      <c r="G17" s="164">
        <v>4</v>
      </c>
      <c r="H17" s="166" t="s">
        <v>48</v>
      </c>
      <c r="I17" s="166"/>
      <c r="J17" s="169" t="s">
        <v>49</v>
      </c>
      <c r="K17" s="169"/>
      <c r="L17" s="169"/>
      <c r="M17" s="169"/>
      <c r="N17" s="169"/>
      <c r="O17" s="169"/>
      <c r="P17" s="169"/>
      <c r="Q17" s="170"/>
      <c r="R17" s="5"/>
      <c r="S17" s="5"/>
      <c r="T17" s="5"/>
      <c r="U17" s="6"/>
    </row>
    <row r="18" spans="1:21" x14ac:dyDescent="0.35">
      <c r="A18" s="4"/>
      <c r="B18" s="27">
        <v>3</v>
      </c>
      <c r="C18" s="27">
        <v>5</v>
      </c>
      <c r="D18" s="27">
        <v>20</v>
      </c>
      <c r="E18" s="27" t="s">
        <v>19</v>
      </c>
      <c r="F18" s="28"/>
      <c r="G18" s="164"/>
      <c r="H18" s="166"/>
      <c r="I18" s="166"/>
      <c r="J18" s="169"/>
      <c r="K18" s="169"/>
      <c r="L18" s="169"/>
      <c r="M18" s="169"/>
      <c r="N18" s="169"/>
      <c r="O18" s="169"/>
      <c r="P18" s="169"/>
      <c r="Q18" s="170"/>
      <c r="R18" s="5"/>
      <c r="S18" s="5"/>
      <c r="T18" s="5"/>
      <c r="U18" s="6"/>
    </row>
    <row r="19" spans="1:21" x14ac:dyDescent="0.35">
      <c r="A19" s="4"/>
      <c r="B19" s="27">
        <v>4</v>
      </c>
      <c r="C19" s="27">
        <v>1</v>
      </c>
      <c r="D19" s="27">
        <v>10</v>
      </c>
      <c r="E19" s="27" t="s">
        <v>18</v>
      </c>
      <c r="F19" s="28"/>
      <c r="G19" s="164">
        <v>5</v>
      </c>
      <c r="H19" s="166" t="s">
        <v>38</v>
      </c>
      <c r="I19" s="166"/>
      <c r="J19" s="169" t="s">
        <v>50</v>
      </c>
      <c r="K19" s="169"/>
      <c r="L19" s="169"/>
      <c r="M19" s="169"/>
      <c r="N19" s="169"/>
      <c r="O19" s="169"/>
      <c r="P19" s="169"/>
      <c r="Q19" s="170"/>
      <c r="R19" s="5"/>
      <c r="S19" s="5"/>
      <c r="T19" s="5"/>
      <c r="U19" s="6"/>
    </row>
    <row r="20" spans="1:21" ht="15" thickBot="1" x14ac:dyDescent="0.4">
      <c r="A20" s="4"/>
      <c r="B20" s="27">
        <v>4</v>
      </c>
      <c r="C20" s="27">
        <v>2</v>
      </c>
      <c r="D20" s="27">
        <v>14</v>
      </c>
      <c r="E20" s="27" t="s">
        <v>18</v>
      </c>
      <c r="F20" s="28"/>
      <c r="G20" s="173"/>
      <c r="H20" s="174"/>
      <c r="I20" s="174"/>
      <c r="J20" s="175"/>
      <c r="K20" s="175"/>
      <c r="L20" s="175"/>
      <c r="M20" s="175"/>
      <c r="N20" s="175"/>
      <c r="O20" s="175"/>
      <c r="P20" s="175"/>
      <c r="Q20" s="176"/>
      <c r="R20" s="5"/>
      <c r="S20" s="5"/>
      <c r="T20" s="5"/>
      <c r="U20" s="6"/>
    </row>
    <row r="21" spans="1:21" x14ac:dyDescent="0.35">
      <c r="A21" s="4"/>
      <c r="B21" s="27">
        <v>4</v>
      </c>
      <c r="C21" s="27">
        <v>3</v>
      </c>
      <c r="D21" s="27">
        <v>18</v>
      </c>
      <c r="E21" s="27" t="s">
        <v>18</v>
      </c>
      <c r="F21" s="2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</row>
    <row r="22" spans="1:21" x14ac:dyDescent="0.35">
      <c r="A22" s="4"/>
      <c r="B22" s="27">
        <v>4</v>
      </c>
      <c r="C22" s="27">
        <v>4</v>
      </c>
      <c r="D22" s="27">
        <v>22</v>
      </c>
      <c r="E22" s="27" t="s">
        <v>19</v>
      </c>
      <c r="F22" s="2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</row>
    <row r="23" spans="1:21" x14ac:dyDescent="0.35">
      <c r="A23" s="4"/>
      <c r="B23" s="27">
        <v>4</v>
      </c>
      <c r="C23" s="27">
        <v>5</v>
      </c>
      <c r="D23" s="27">
        <v>24</v>
      </c>
      <c r="E23" s="27" t="s">
        <v>19</v>
      </c>
      <c r="F23" s="2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</row>
    <row r="24" spans="1:21" x14ac:dyDescent="0.35">
      <c r="A24" s="4"/>
      <c r="B24" s="27">
        <v>5</v>
      </c>
      <c r="C24" s="27">
        <v>1</v>
      </c>
      <c r="D24" s="27">
        <v>15</v>
      </c>
      <c r="E24" s="27" t="s">
        <v>18</v>
      </c>
      <c r="F24" s="2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</row>
    <row r="25" spans="1:21" x14ac:dyDescent="0.35">
      <c r="A25" s="4"/>
      <c r="B25" s="27">
        <v>5</v>
      </c>
      <c r="C25" s="27">
        <v>2</v>
      </c>
      <c r="D25" s="27">
        <v>19</v>
      </c>
      <c r="E25" s="27" t="s">
        <v>19</v>
      </c>
      <c r="F25" s="2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</row>
    <row r="26" spans="1:21" x14ac:dyDescent="0.35">
      <c r="A26" s="4"/>
      <c r="B26" s="27">
        <v>5</v>
      </c>
      <c r="C26" s="27">
        <v>3</v>
      </c>
      <c r="D26" s="27">
        <v>21</v>
      </c>
      <c r="E26" s="27" t="s">
        <v>19</v>
      </c>
      <c r="F26" s="28"/>
      <c r="G26" s="179" t="s">
        <v>51</v>
      </c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6"/>
    </row>
    <row r="27" spans="1:21" x14ac:dyDescent="0.35">
      <c r="A27" s="4"/>
      <c r="B27" s="27">
        <v>5</v>
      </c>
      <c r="C27" s="27">
        <v>4</v>
      </c>
      <c r="D27" s="27">
        <v>23</v>
      </c>
      <c r="E27" s="27" t="s">
        <v>19</v>
      </c>
      <c r="F27" s="28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6"/>
    </row>
    <row r="28" spans="1:21" ht="43.5" x14ac:dyDescent="0.35">
      <c r="A28" s="4"/>
      <c r="B28" s="27">
        <v>5</v>
      </c>
      <c r="C28" s="27">
        <v>5</v>
      </c>
      <c r="D28" s="27">
        <v>25</v>
      </c>
      <c r="E28" s="27" t="s">
        <v>19</v>
      </c>
      <c r="F28" s="28"/>
      <c r="G28" s="180" t="s">
        <v>7</v>
      </c>
      <c r="H28" s="180"/>
      <c r="I28" s="180" t="s">
        <v>52</v>
      </c>
      <c r="J28" s="180"/>
      <c r="K28" s="180"/>
      <c r="L28" s="180"/>
      <c r="M28" s="180"/>
      <c r="N28" s="180"/>
      <c r="O28" s="180"/>
      <c r="P28" s="180"/>
      <c r="Q28" s="180"/>
      <c r="R28" s="180"/>
      <c r="S28" s="45" t="s">
        <v>53</v>
      </c>
      <c r="T28" s="45" t="s">
        <v>54</v>
      </c>
      <c r="U28" s="6"/>
    </row>
    <row r="29" spans="1:21" x14ac:dyDescent="0.35">
      <c r="A29" s="4"/>
      <c r="B29" s="5"/>
      <c r="C29" s="5"/>
      <c r="D29" s="5"/>
      <c r="E29" s="5"/>
      <c r="F29" s="5"/>
      <c r="G29" s="177" t="s">
        <v>55</v>
      </c>
      <c r="H29" s="177"/>
      <c r="I29" s="116" t="s">
        <v>56</v>
      </c>
      <c r="J29" s="116"/>
      <c r="K29" s="116"/>
      <c r="L29" s="116"/>
      <c r="M29" s="116"/>
      <c r="N29" s="116"/>
      <c r="O29" s="116"/>
      <c r="P29" s="116"/>
      <c r="Q29" s="116"/>
      <c r="R29" s="116"/>
      <c r="S29" s="27">
        <v>2</v>
      </c>
      <c r="T29" s="27">
        <v>1</v>
      </c>
      <c r="U29" s="6"/>
    </row>
    <row r="30" spans="1:21" x14ac:dyDescent="0.35">
      <c r="A30" s="4"/>
      <c r="B30" s="5"/>
      <c r="C30" s="5"/>
      <c r="D30" s="5"/>
      <c r="E30" s="5"/>
      <c r="F30" s="5"/>
      <c r="G30" s="177" t="s">
        <v>57</v>
      </c>
      <c r="H30" s="177"/>
      <c r="I30" s="177" t="s">
        <v>58</v>
      </c>
      <c r="J30" s="177"/>
      <c r="K30" s="177"/>
      <c r="L30" s="177"/>
      <c r="M30" s="177"/>
      <c r="N30" s="177"/>
      <c r="O30" s="177"/>
      <c r="P30" s="177"/>
      <c r="Q30" s="177"/>
      <c r="R30" s="177"/>
      <c r="S30" s="27">
        <v>4</v>
      </c>
      <c r="T30" s="27">
        <v>2</v>
      </c>
      <c r="U30" s="6"/>
    </row>
    <row r="31" spans="1:21" x14ac:dyDescent="0.35">
      <c r="A31" s="4"/>
      <c r="B31" s="5"/>
      <c r="C31" s="5"/>
      <c r="D31" s="5"/>
      <c r="E31" s="5"/>
      <c r="F31" s="5"/>
      <c r="G31" s="177" t="s">
        <v>59</v>
      </c>
      <c r="H31" s="177"/>
      <c r="I31" s="178" t="s">
        <v>60</v>
      </c>
      <c r="J31" s="178"/>
      <c r="K31" s="178"/>
      <c r="L31" s="178"/>
      <c r="M31" s="178"/>
      <c r="N31" s="178"/>
      <c r="O31" s="178"/>
      <c r="P31" s="178"/>
      <c r="Q31" s="178"/>
      <c r="R31" s="178"/>
      <c r="S31" s="27">
        <v>6</v>
      </c>
      <c r="T31" s="27">
        <v>3</v>
      </c>
      <c r="U31" s="6"/>
    </row>
    <row r="32" spans="1:21" x14ac:dyDescent="0.35">
      <c r="A32" s="4"/>
      <c r="B32" s="5"/>
      <c r="C32" s="5"/>
      <c r="D32" s="5"/>
      <c r="E32" s="5"/>
      <c r="F32" s="5"/>
      <c r="G32" s="177" t="s">
        <v>61</v>
      </c>
      <c r="H32" s="177"/>
      <c r="I32" s="177" t="s">
        <v>62</v>
      </c>
      <c r="J32" s="177"/>
      <c r="K32" s="177"/>
      <c r="L32" s="177"/>
      <c r="M32" s="177"/>
      <c r="N32" s="177"/>
      <c r="O32" s="177"/>
      <c r="P32" s="177"/>
      <c r="Q32" s="177"/>
      <c r="R32" s="177"/>
      <c r="S32" s="27">
        <v>8</v>
      </c>
      <c r="T32" s="27">
        <v>4</v>
      </c>
      <c r="U32" s="6"/>
    </row>
    <row r="33" spans="1:21" x14ac:dyDescent="0.35">
      <c r="A33" s="4"/>
      <c r="B33" s="5"/>
      <c r="C33" s="5"/>
      <c r="D33" s="5"/>
      <c r="E33" s="5"/>
      <c r="F33" s="5"/>
      <c r="G33" s="177" t="s">
        <v>63</v>
      </c>
      <c r="H33" s="182"/>
      <c r="I33" s="177" t="s">
        <v>64</v>
      </c>
      <c r="J33" s="177"/>
      <c r="K33" s="177"/>
      <c r="L33" s="177"/>
      <c r="M33" s="177"/>
      <c r="N33" s="177"/>
      <c r="O33" s="177"/>
      <c r="P33" s="177"/>
      <c r="Q33" s="177"/>
      <c r="R33" s="177"/>
      <c r="S33" s="27">
        <v>10</v>
      </c>
      <c r="T33" s="27">
        <v>5</v>
      </c>
      <c r="U33" s="6"/>
    </row>
    <row r="34" spans="1:21" x14ac:dyDescent="0.3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/>
    </row>
    <row r="35" spans="1:21" x14ac:dyDescent="0.35">
      <c r="A35" s="4"/>
      <c r="B35" s="5"/>
      <c r="C35" s="5"/>
      <c r="D35" s="5"/>
      <c r="E35" s="5"/>
      <c r="F35" s="5"/>
      <c r="G35" s="183" t="s">
        <v>65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6"/>
    </row>
    <row r="36" spans="1:21" x14ac:dyDescent="0.35">
      <c r="A36" s="4"/>
      <c r="B36" s="5"/>
      <c r="C36" s="5"/>
      <c r="D36" s="5"/>
      <c r="E36" s="5"/>
      <c r="F36" s="5"/>
      <c r="G36" s="184" t="s">
        <v>11</v>
      </c>
      <c r="H36" s="184"/>
      <c r="I36" s="184"/>
      <c r="J36" s="184"/>
      <c r="K36" s="46"/>
      <c r="L36" s="46"/>
      <c r="M36" s="184" t="s">
        <v>66</v>
      </c>
      <c r="N36" s="184"/>
      <c r="O36" s="184"/>
      <c r="P36" s="184" t="s">
        <v>67</v>
      </c>
      <c r="Q36" s="184"/>
      <c r="R36" s="184"/>
      <c r="S36" s="184" t="s">
        <v>2</v>
      </c>
      <c r="T36" s="184"/>
      <c r="U36" s="6"/>
    </row>
    <row r="37" spans="1:21" x14ac:dyDescent="0.35">
      <c r="A37" s="4"/>
      <c r="B37" s="5"/>
      <c r="C37" s="5"/>
      <c r="D37" s="5"/>
      <c r="E37" s="5"/>
      <c r="F37" s="5"/>
      <c r="G37" s="181" t="s">
        <v>68</v>
      </c>
      <c r="H37" s="181"/>
      <c r="I37" s="181"/>
      <c r="J37" s="181"/>
      <c r="K37" s="18"/>
      <c r="L37" s="18"/>
      <c r="M37" s="181" t="s">
        <v>69</v>
      </c>
      <c r="N37" s="181"/>
      <c r="O37" s="181"/>
      <c r="P37" s="181" t="s">
        <v>70</v>
      </c>
      <c r="Q37" s="181"/>
      <c r="R37" s="181"/>
      <c r="S37" s="181" t="s">
        <v>71</v>
      </c>
      <c r="T37" s="181"/>
      <c r="U37" s="6"/>
    </row>
    <row r="38" spans="1:21" x14ac:dyDescent="0.35">
      <c r="A38" s="4"/>
      <c r="B38" s="5"/>
      <c r="C38" s="5"/>
      <c r="D38" s="5"/>
      <c r="E38" s="5"/>
      <c r="F38" s="5"/>
      <c r="G38" s="181" t="s">
        <v>72</v>
      </c>
      <c r="H38" s="181"/>
      <c r="I38" s="181"/>
      <c r="J38" s="181"/>
      <c r="K38" s="18"/>
      <c r="L38" s="18"/>
      <c r="M38" s="181" t="s">
        <v>73</v>
      </c>
      <c r="N38" s="181"/>
      <c r="O38" s="181"/>
      <c r="P38" s="181" t="s">
        <v>74</v>
      </c>
      <c r="Q38" s="181"/>
      <c r="R38" s="181"/>
      <c r="S38" s="181" t="s">
        <v>75</v>
      </c>
      <c r="T38" s="181"/>
      <c r="U38" s="6"/>
    </row>
    <row r="39" spans="1:21" x14ac:dyDescent="0.3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1:21" x14ac:dyDescent="0.3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/>
    </row>
    <row r="41" spans="1:21" x14ac:dyDescent="0.3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/>
    </row>
    <row r="42" spans="1:21" x14ac:dyDescent="0.35">
      <c r="A42" s="4"/>
      <c r="B42" s="183" t="s">
        <v>116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6"/>
    </row>
    <row r="43" spans="1:21" x14ac:dyDescent="0.35">
      <c r="A43" s="4"/>
      <c r="B43" s="195"/>
      <c r="C43" s="195"/>
      <c r="D43" s="195"/>
      <c r="E43" s="196"/>
      <c r="F43" s="197" t="s">
        <v>25</v>
      </c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9"/>
      <c r="U43" s="6"/>
    </row>
    <row r="44" spans="1:21" x14ac:dyDescent="0.35">
      <c r="A44" s="4"/>
      <c r="B44" s="195"/>
      <c r="C44" s="195"/>
      <c r="D44" s="195"/>
      <c r="E44" s="196"/>
      <c r="F44" s="200" t="s">
        <v>117</v>
      </c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2"/>
      <c r="U44" s="6"/>
    </row>
    <row r="45" spans="1:21" ht="15" customHeight="1" x14ac:dyDescent="0.35">
      <c r="A45" s="4"/>
      <c r="B45" s="203" t="s">
        <v>118</v>
      </c>
      <c r="C45" s="204"/>
      <c r="D45" s="204"/>
      <c r="E45" s="205"/>
      <c r="F45" s="206" t="s">
        <v>119</v>
      </c>
      <c r="G45" s="207"/>
      <c r="H45" s="207"/>
      <c r="I45" s="206" t="s">
        <v>76</v>
      </c>
      <c r="J45" s="207"/>
      <c r="K45" s="207"/>
      <c r="L45" s="206" t="s">
        <v>77</v>
      </c>
      <c r="M45" s="207"/>
      <c r="N45" s="207"/>
      <c r="O45" s="206" t="s">
        <v>78</v>
      </c>
      <c r="P45" s="207"/>
      <c r="Q45" s="207"/>
      <c r="R45" s="206" t="s">
        <v>79</v>
      </c>
      <c r="S45" s="207"/>
      <c r="T45" s="207"/>
      <c r="U45" s="6"/>
    </row>
    <row r="46" spans="1:21" ht="45.75" customHeight="1" x14ac:dyDescent="0.35">
      <c r="A46" s="4"/>
      <c r="B46" s="191" t="s">
        <v>120</v>
      </c>
      <c r="C46" s="192"/>
      <c r="D46" s="192"/>
      <c r="E46" s="192"/>
      <c r="F46" s="190" t="s">
        <v>121</v>
      </c>
      <c r="G46" s="190"/>
      <c r="H46" s="190"/>
      <c r="I46" s="190" t="s">
        <v>80</v>
      </c>
      <c r="J46" s="190"/>
      <c r="K46" s="190"/>
      <c r="L46" s="190" t="s">
        <v>81</v>
      </c>
      <c r="M46" s="190"/>
      <c r="N46" s="190"/>
      <c r="O46" s="190" t="s">
        <v>82</v>
      </c>
      <c r="P46" s="190"/>
      <c r="Q46" s="190"/>
      <c r="R46" s="190" t="s">
        <v>83</v>
      </c>
      <c r="S46" s="190"/>
      <c r="T46" s="190"/>
      <c r="U46" s="6"/>
    </row>
    <row r="47" spans="1:21" ht="45.75" customHeight="1" x14ac:dyDescent="0.35">
      <c r="A47" s="4"/>
      <c r="B47" s="193" t="s">
        <v>122</v>
      </c>
      <c r="C47" s="194"/>
      <c r="D47" s="194"/>
      <c r="E47" s="194"/>
      <c r="F47" s="185" t="s">
        <v>123</v>
      </c>
      <c r="G47" s="185"/>
      <c r="H47" s="185"/>
      <c r="I47" s="185" t="s">
        <v>84</v>
      </c>
      <c r="J47" s="185"/>
      <c r="K47" s="185"/>
      <c r="L47" s="185" t="s">
        <v>85</v>
      </c>
      <c r="M47" s="185"/>
      <c r="N47" s="185"/>
      <c r="O47" s="185" t="s">
        <v>86</v>
      </c>
      <c r="P47" s="185"/>
      <c r="Q47" s="185"/>
      <c r="R47" s="185" t="s">
        <v>87</v>
      </c>
      <c r="S47" s="185"/>
      <c r="T47" s="185"/>
      <c r="U47" s="6"/>
    </row>
    <row r="48" spans="1:21" ht="45.75" customHeight="1" x14ac:dyDescent="0.35">
      <c r="A48" s="4"/>
      <c r="B48" s="191" t="s">
        <v>124</v>
      </c>
      <c r="C48" s="192"/>
      <c r="D48" s="192"/>
      <c r="E48" s="192"/>
      <c r="F48" s="190" t="s">
        <v>125</v>
      </c>
      <c r="G48" s="190"/>
      <c r="H48" s="190"/>
      <c r="I48" s="190" t="s">
        <v>88</v>
      </c>
      <c r="J48" s="190"/>
      <c r="K48" s="190"/>
      <c r="L48" s="190" t="s">
        <v>89</v>
      </c>
      <c r="M48" s="190"/>
      <c r="N48" s="190"/>
      <c r="O48" s="190" t="s">
        <v>90</v>
      </c>
      <c r="P48" s="190"/>
      <c r="Q48" s="190"/>
      <c r="R48" s="190" t="s">
        <v>91</v>
      </c>
      <c r="S48" s="190"/>
      <c r="T48" s="190"/>
      <c r="U48" s="6"/>
    </row>
    <row r="49" spans="1:21" ht="45.75" customHeight="1" x14ac:dyDescent="0.35">
      <c r="A49" s="4"/>
      <c r="B49" s="193" t="s">
        <v>126</v>
      </c>
      <c r="C49" s="194"/>
      <c r="D49" s="194"/>
      <c r="E49" s="194"/>
      <c r="F49" s="185" t="s">
        <v>127</v>
      </c>
      <c r="G49" s="185"/>
      <c r="H49" s="185"/>
      <c r="I49" s="185" t="s">
        <v>92</v>
      </c>
      <c r="J49" s="185"/>
      <c r="K49" s="185"/>
      <c r="L49" s="185" t="s">
        <v>93</v>
      </c>
      <c r="M49" s="185"/>
      <c r="N49" s="185"/>
      <c r="O49" s="185" t="s">
        <v>94</v>
      </c>
      <c r="P49" s="185"/>
      <c r="Q49" s="185"/>
      <c r="R49" s="185" t="s">
        <v>95</v>
      </c>
      <c r="S49" s="185"/>
      <c r="T49" s="185"/>
      <c r="U49" s="6"/>
    </row>
    <row r="50" spans="1:21" x14ac:dyDescent="0.35">
      <c r="A50" s="4"/>
      <c r="B50" s="47" t="s">
        <v>26</v>
      </c>
      <c r="C50" s="215" t="s">
        <v>128</v>
      </c>
      <c r="D50" s="216"/>
      <c r="E50" s="217"/>
      <c r="F50" s="218" t="s">
        <v>27</v>
      </c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20"/>
      <c r="U50" s="6"/>
    </row>
    <row r="51" spans="1:21" ht="65.25" customHeight="1" x14ac:dyDescent="0.35">
      <c r="A51" s="4"/>
      <c r="B51" s="48" t="s">
        <v>129</v>
      </c>
      <c r="C51" s="212" t="s">
        <v>130</v>
      </c>
      <c r="D51" s="213"/>
      <c r="E51" s="214"/>
      <c r="F51" s="186" t="s">
        <v>131</v>
      </c>
      <c r="G51" s="187"/>
      <c r="H51" s="188"/>
      <c r="I51" s="186" t="s">
        <v>96</v>
      </c>
      <c r="J51" s="187"/>
      <c r="K51" s="188"/>
      <c r="L51" s="189" t="s">
        <v>97</v>
      </c>
      <c r="M51" s="189"/>
      <c r="N51" s="189"/>
      <c r="O51" s="189" t="s">
        <v>98</v>
      </c>
      <c r="P51" s="189"/>
      <c r="Q51" s="189"/>
      <c r="R51" s="189" t="s">
        <v>99</v>
      </c>
      <c r="S51" s="189"/>
      <c r="T51" s="189"/>
      <c r="U51" s="6"/>
    </row>
    <row r="52" spans="1:21" ht="65.25" customHeight="1" x14ac:dyDescent="0.35">
      <c r="A52" s="4"/>
      <c r="B52" s="49" t="s">
        <v>132</v>
      </c>
      <c r="C52" s="208" t="s">
        <v>133</v>
      </c>
      <c r="D52" s="209"/>
      <c r="E52" s="210"/>
      <c r="F52" s="211" t="s">
        <v>134</v>
      </c>
      <c r="G52" s="211"/>
      <c r="H52" s="211"/>
      <c r="I52" s="186" t="s">
        <v>100</v>
      </c>
      <c r="J52" s="187"/>
      <c r="K52" s="188"/>
      <c r="L52" s="186" t="s">
        <v>101</v>
      </c>
      <c r="M52" s="187"/>
      <c r="N52" s="188"/>
      <c r="O52" s="189" t="s">
        <v>102</v>
      </c>
      <c r="P52" s="189"/>
      <c r="Q52" s="189"/>
      <c r="R52" s="189" t="s">
        <v>103</v>
      </c>
      <c r="S52" s="189"/>
      <c r="T52" s="189"/>
      <c r="U52" s="6"/>
    </row>
    <row r="53" spans="1:21" ht="65.25" customHeight="1" x14ac:dyDescent="0.35">
      <c r="A53" s="4"/>
      <c r="B53" s="48" t="s">
        <v>135</v>
      </c>
      <c r="C53" s="212" t="s">
        <v>136</v>
      </c>
      <c r="D53" s="213"/>
      <c r="E53" s="214"/>
      <c r="F53" s="211" t="s">
        <v>137</v>
      </c>
      <c r="G53" s="211"/>
      <c r="H53" s="211"/>
      <c r="I53" s="186" t="s">
        <v>104</v>
      </c>
      <c r="J53" s="187"/>
      <c r="K53" s="188"/>
      <c r="L53" s="186" t="s">
        <v>105</v>
      </c>
      <c r="M53" s="187"/>
      <c r="N53" s="188"/>
      <c r="O53" s="186" t="s">
        <v>106</v>
      </c>
      <c r="P53" s="187"/>
      <c r="Q53" s="188"/>
      <c r="R53" s="189" t="s">
        <v>107</v>
      </c>
      <c r="S53" s="189"/>
      <c r="T53" s="189"/>
      <c r="U53" s="6"/>
    </row>
    <row r="54" spans="1:21" ht="65.25" customHeight="1" x14ac:dyDescent="0.35">
      <c r="A54" s="4"/>
      <c r="B54" s="49" t="s">
        <v>138</v>
      </c>
      <c r="C54" s="208" t="s">
        <v>139</v>
      </c>
      <c r="D54" s="209"/>
      <c r="E54" s="210"/>
      <c r="F54" s="211" t="s">
        <v>140</v>
      </c>
      <c r="G54" s="211"/>
      <c r="H54" s="211"/>
      <c r="I54" s="211" t="s">
        <v>108</v>
      </c>
      <c r="J54" s="211"/>
      <c r="K54" s="211"/>
      <c r="L54" s="186" t="s">
        <v>109</v>
      </c>
      <c r="M54" s="187"/>
      <c r="N54" s="188"/>
      <c r="O54" s="186" t="s">
        <v>110</v>
      </c>
      <c r="P54" s="187"/>
      <c r="Q54" s="188"/>
      <c r="R54" s="189" t="s">
        <v>111</v>
      </c>
      <c r="S54" s="189"/>
      <c r="T54" s="189"/>
      <c r="U54" s="6"/>
    </row>
    <row r="55" spans="1:21" ht="65.25" customHeight="1" x14ac:dyDescent="0.35">
      <c r="A55" s="4"/>
      <c r="B55" s="48" t="s">
        <v>141</v>
      </c>
      <c r="C55" s="212" t="s">
        <v>142</v>
      </c>
      <c r="D55" s="213"/>
      <c r="E55" s="214"/>
      <c r="F55" s="211" t="s">
        <v>143</v>
      </c>
      <c r="G55" s="211"/>
      <c r="H55" s="211"/>
      <c r="I55" s="211" t="s">
        <v>112</v>
      </c>
      <c r="J55" s="211"/>
      <c r="K55" s="211"/>
      <c r="L55" s="211" t="s">
        <v>113</v>
      </c>
      <c r="M55" s="211"/>
      <c r="N55" s="211"/>
      <c r="O55" s="186" t="s">
        <v>114</v>
      </c>
      <c r="P55" s="187"/>
      <c r="Q55" s="188"/>
      <c r="R55" s="186" t="s">
        <v>115</v>
      </c>
      <c r="S55" s="187"/>
      <c r="T55" s="188"/>
      <c r="U55" s="6"/>
    </row>
    <row r="56" spans="1:21" ht="15" thickBot="1" x14ac:dyDescent="0.4">
      <c r="A56" s="4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6"/>
    </row>
    <row r="57" spans="1:21" ht="17" x14ac:dyDescent="0.4">
      <c r="A57" s="4"/>
      <c r="B57" s="50" t="s">
        <v>27</v>
      </c>
      <c r="C57" s="237" t="s">
        <v>144</v>
      </c>
      <c r="D57" s="238"/>
      <c r="E57" s="239"/>
      <c r="F57" s="240" t="s">
        <v>145</v>
      </c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41"/>
    </row>
    <row r="58" spans="1:21" ht="17" x14ac:dyDescent="0.4">
      <c r="A58" s="4"/>
      <c r="B58" s="51" t="s">
        <v>146</v>
      </c>
      <c r="C58" s="221" t="s">
        <v>147</v>
      </c>
      <c r="D58" s="222"/>
      <c r="E58" s="223"/>
      <c r="F58" s="224" t="s">
        <v>148</v>
      </c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5"/>
    </row>
    <row r="59" spans="1:21" ht="17" x14ac:dyDescent="0.4">
      <c r="A59" s="4"/>
      <c r="B59" s="52" t="s">
        <v>149</v>
      </c>
      <c r="C59" s="226" t="s">
        <v>150</v>
      </c>
      <c r="D59" s="227"/>
      <c r="E59" s="228"/>
      <c r="F59" s="229" t="s">
        <v>151</v>
      </c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30"/>
    </row>
    <row r="60" spans="1:21" ht="17.5" thickBot="1" x14ac:dyDescent="0.45">
      <c r="A60" s="4"/>
      <c r="B60" s="53" t="s">
        <v>152</v>
      </c>
      <c r="C60" s="231" t="s">
        <v>153</v>
      </c>
      <c r="D60" s="232"/>
      <c r="E60" s="233"/>
      <c r="F60" s="234" t="s">
        <v>154</v>
      </c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5"/>
    </row>
    <row r="61" spans="1:21" x14ac:dyDescent="0.3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</row>
    <row r="62" spans="1:21" x14ac:dyDescent="0.3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</row>
    <row r="63" spans="1:21" x14ac:dyDescent="0.3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</row>
    <row r="64" spans="1:21" x14ac:dyDescent="0.3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</row>
    <row r="65" spans="1:21" ht="15" thickBot="1" x14ac:dyDescent="0.4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1"/>
    </row>
  </sheetData>
  <mergeCells count="136">
    <mergeCell ref="C58:E58"/>
    <mergeCell ref="F58:U58"/>
    <mergeCell ref="C59:E59"/>
    <mergeCell ref="F59:U59"/>
    <mergeCell ref="C60:E60"/>
    <mergeCell ref="F60:U60"/>
    <mergeCell ref="C55:E55"/>
    <mergeCell ref="F55:H55"/>
    <mergeCell ref="B56:T56"/>
    <mergeCell ref="C57:E57"/>
    <mergeCell ref="F57:U57"/>
    <mergeCell ref="I55:K55"/>
    <mergeCell ref="L55:N55"/>
    <mergeCell ref="O55:Q55"/>
    <mergeCell ref="R55:T55"/>
    <mergeCell ref="C52:E52"/>
    <mergeCell ref="F52:H52"/>
    <mergeCell ref="C53:E53"/>
    <mergeCell ref="F53:H53"/>
    <mergeCell ref="C54:E54"/>
    <mergeCell ref="F54:H54"/>
    <mergeCell ref="B49:E49"/>
    <mergeCell ref="F49:H49"/>
    <mergeCell ref="C50:E50"/>
    <mergeCell ref="F50:T50"/>
    <mergeCell ref="C51:E51"/>
    <mergeCell ref="F51:H51"/>
    <mergeCell ref="I54:K54"/>
    <mergeCell ref="L54:N54"/>
    <mergeCell ref="O54:Q54"/>
    <mergeCell ref="R54:T54"/>
    <mergeCell ref="I52:K52"/>
    <mergeCell ref="L52:N52"/>
    <mergeCell ref="O52:Q52"/>
    <mergeCell ref="R52:T52"/>
    <mergeCell ref="I53:K53"/>
    <mergeCell ref="L53:N53"/>
    <mergeCell ref="O53:Q53"/>
    <mergeCell ref="R53:T53"/>
    <mergeCell ref="B46:E46"/>
    <mergeCell ref="F46:H46"/>
    <mergeCell ref="B47:E47"/>
    <mergeCell ref="F47:H47"/>
    <mergeCell ref="B48:E48"/>
    <mergeCell ref="F48:H48"/>
    <mergeCell ref="B42:T42"/>
    <mergeCell ref="B43:E44"/>
    <mergeCell ref="F43:T43"/>
    <mergeCell ref="F44:T44"/>
    <mergeCell ref="B45:E45"/>
    <mergeCell ref="F45:H45"/>
    <mergeCell ref="I45:K45"/>
    <mergeCell ref="L45:N45"/>
    <mergeCell ref="O45:Q45"/>
    <mergeCell ref="R45:T45"/>
    <mergeCell ref="I46:K46"/>
    <mergeCell ref="L46:N46"/>
    <mergeCell ref="O46:Q46"/>
    <mergeCell ref="R46:T46"/>
    <mergeCell ref="I49:K49"/>
    <mergeCell ref="L49:N49"/>
    <mergeCell ref="O49:Q49"/>
    <mergeCell ref="R49:T49"/>
    <mergeCell ref="I51:K51"/>
    <mergeCell ref="L51:N51"/>
    <mergeCell ref="O51:Q51"/>
    <mergeCell ref="R51:T51"/>
    <mergeCell ref="I47:K47"/>
    <mergeCell ref="L47:N47"/>
    <mergeCell ref="O47:Q47"/>
    <mergeCell ref="R47:T47"/>
    <mergeCell ref="I48:K48"/>
    <mergeCell ref="L48:N48"/>
    <mergeCell ref="O48:Q48"/>
    <mergeCell ref="R48:T48"/>
    <mergeCell ref="G37:J37"/>
    <mergeCell ref="M37:O37"/>
    <mergeCell ref="P37:R37"/>
    <mergeCell ref="S37:T37"/>
    <mergeCell ref="G38:J38"/>
    <mergeCell ref="M38:O38"/>
    <mergeCell ref="P38:R38"/>
    <mergeCell ref="S38:T38"/>
    <mergeCell ref="G33:H33"/>
    <mergeCell ref="I33:R33"/>
    <mergeCell ref="G35:T35"/>
    <mergeCell ref="G36:J36"/>
    <mergeCell ref="M36:O36"/>
    <mergeCell ref="P36:R36"/>
    <mergeCell ref="S36:T36"/>
    <mergeCell ref="G30:H30"/>
    <mergeCell ref="I30:R30"/>
    <mergeCell ref="G31:H31"/>
    <mergeCell ref="I31:R31"/>
    <mergeCell ref="G32:H32"/>
    <mergeCell ref="I32:R32"/>
    <mergeCell ref="G26:T27"/>
    <mergeCell ref="G28:H28"/>
    <mergeCell ref="I28:R28"/>
    <mergeCell ref="G29:H29"/>
    <mergeCell ref="I29:R29"/>
    <mergeCell ref="G17:G18"/>
    <mergeCell ref="H17:I18"/>
    <mergeCell ref="J17:Q18"/>
    <mergeCell ref="G19:G20"/>
    <mergeCell ref="H19:I20"/>
    <mergeCell ref="J19:Q20"/>
    <mergeCell ref="G13:G14"/>
    <mergeCell ref="H13:I14"/>
    <mergeCell ref="J13:Q14"/>
    <mergeCell ref="G15:G16"/>
    <mergeCell ref="H15:I16"/>
    <mergeCell ref="J15:Q16"/>
    <mergeCell ref="H8:I8"/>
    <mergeCell ref="K8:L8"/>
    <mergeCell ref="M8:N8"/>
    <mergeCell ref="G10:Q10"/>
    <mergeCell ref="G11:G12"/>
    <mergeCell ref="H11:I12"/>
    <mergeCell ref="J11:Q12"/>
    <mergeCell ref="H6:I6"/>
    <mergeCell ref="K6:L6"/>
    <mergeCell ref="M6:N6"/>
    <mergeCell ref="H7:I7"/>
    <mergeCell ref="K7:L7"/>
    <mergeCell ref="M7:N7"/>
    <mergeCell ref="M3:N3"/>
    <mergeCell ref="H4:I4"/>
    <mergeCell ref="K4:L4"/>
    <mergeCell ref="M4:N4"/>
    <mergeCell ref="H5:I5"/>
    <mergeCell ref="K5:L5"/>
    <mergeCell ref="M5:N5"/>
    <mergeCell ref="D3:E3"/>
    <mergeCell ref="G3:I3"/>
    <mergeCell ref="J3:L3"/>
  </mergeCells>
  <conditionalFormatting sqref="D4:D28">
    <cfRule type="cellIs" dxfId="14" priority="16" operator="greaterThan">
      <formula>18</formula>
    </cfRule>
    <cfRule type="cellIs" dxfId="13" priority="17" operator="between">
      <formula>8</formula>
      <formula>18</formula>
    </cfRule>
    <cfRule type="cellIs" dxfId="12" priority="18" operator="lessThan">
      <formula>8</formula>
    </cfRule>
  </conditionalFormatting>
  <conditionalFormatting sqref="F4:F28">
    <cfRule type="containsText" dxfId="11" priority="13" operator="containsText" text="ALTO">
      <formula>NOT(ISERROR(SEARCH("ALTO",F4)))</formula>
    </cfRule>
    <cfRule type="containsText" dxfId="10" priority="14" operator="containsText" text="MEDIO">
      <formula>NOT(ISERROR(SEARCH("MEDIO",F4)))</formula>
    </cfRule>
    <cfRule type="containsText" dxfId="9" priority="15" operator="containsText" text="BAJO">
      <formula>NOT(ISERROR(SEARCH("BAJO",F4)))</formula>
    </cfRule>
  </conditionalFormatting>
  <conditionalFormatting sqref="E4:E28">
    <cfRule type="containsText" dxfId="8" priority="7" operator="containsText" text="HIGH">
      <formula>NOT(ISERROR(SEARCH("HIGH",E4)))</formula>
    </cfRule>
    <cfRule type="containsText" dxfId="7" priority="8" operator="containsText" text="MEDIUM">
      <formula>NOT(ISERROR(SEARCH("MEDIUM",E4)))</formula>
    </cfRule>
    <cfRule type="containsText" dxfId="6" priority="9" operator="containsText" text="LOW">
      <formula>NOT(ISERROR(SEARCH("LOW",E4)))</formula>
    </cfRule>
  </conditionalFormatting>
  <conditionalFormatting sqref="G4:H8">
    <cfRule type="containsText" dxfId="5" priority="4" operator="containsText" text="ALTO">
      <formula>NOT(ISERROR(SEARCH("ALTO",G4)))</formula>
    </cfRule>
    <cfRule type="containsText" dxfId="4" priority="5" operator="containsText" text="MEDIO">
      <formula>NOT(ISERROR(SEARCH("MEDIO",G4)))</formula>
    </cfRule>
    <cfRule type="containsText" dxfId="3" priority="6" operator="containsText" text="BAJO">
      <formula>NOT(ISERROR(SEARCH("BAJO",G4)))</formula>
    </cfRule>
  </conditionalFormatting>
  <conditionalFormatting sqref="J4:K8">
    <cfRule type="containsText" dxfId="2" priority="1" operator="containsText" text="ALTO">
      <formula>NOT(ISERROR(SEARCH("ALTO",J4)))</formula>
    </cfRule>
    <cfRule type="containsText" dxfId="1" priority="2" operator="containsText" text="MEDIO">
      <formula>NOT(ISERROR(SEARCH("MEDIO",J4)))</formula>
    </cfRule>
    <cfRule type="containsText" dxfId="0" priority="3" operator="containsText" text="BAJO">
      <formula>NOT(ISERROR(SEARCH("BAJO",J4)))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2"/>
  <sheetViews>
    <sheetView workbookViewId="0">
      <selection activeCell="D6" sqref="D6:F8"/>
    </sheetView>
  </sheetViews>
  <sheetFormatPr defaultColWidth="9.08984375" defaultRowHeight="14.5" x14ac:dyDescent="0.35"/>
  <cols>
    <col min="1" max="2" width="9.08984375" style="61"/>
    <col min="3" max="3" width="67.453125" style="61" customWidth="1"/>
    <col min="4" max="16384" width="9.08984375" style="61"/>
  </cols>
  <sheetData>
    <row r="2" spans="3:6" ht="18.5" x14ac:dyDescent="0.45">
      <c r="C2" s="62" t="s">
        <v>191</v>
      </c>
    </row>
    <row r="5" spans="3:6" ht="15.5" x14ac:dyDescent="0.35">
      <c r="C5" s="63" t="s">
        <v>192</v>
      </c>
    </row>
    <row r="6" spans="3:6" ht="20.25" customHeight="1" x14ac:dyDescent="0.35">
      <c r="C6" s="64"/>
      <c r="D6" s="65" t="s">
        <v>188</v>
      </c>
      <c r="E6" s="66" t="s">
        <v>190</v>
      </c>
      <c r="F6" s="67" t="s">
        <v>193</v>
      </c>
    </row>
    <row r="7" spans="3:6" x14ac:dyDescent="0.35">
      <c r="C7" s="64"/>
      <c r="D7" s="65" t="s">
        <v>188</v>
      </c>
      <c r="E7" s="66" t="s">
        <v>190</v>
      </c>
      <c r="F7" s="67" t="s">
        <v>193</v>
      </c>
    </row>
    <row r="8" spans="3:6" x14ac:dyDescent="0.35">
      <c r="C8" s="64"/>
      <c r="D8" s="65" t="s">
        <v>188</v>
      </c>
      <c r="E8" s="66" t="s">
        <v>190</v>
      </c>
      <c r="F8" s="67" t="s">
        <v>193</v>
      </c>
    </row>
    <row r="9" spans="3:6" ht="15.5" x14ac:dyDescent="0.35">
      <c r="C9" s="63" t="s">
        <v>194</v>
      </c>
    </row>
    <row r="10" spans="3:6" x14ac:dyDescent="0.35">
      <c r="C10" s="64"/>
      <c r="D10" s="65" t="s">
        <v>188</v>
      </c>
      <c r="E10" s="66" t="s">
        <v>190</v>
      </c>
      <c r="F10" s="67" t="s">
        <v>193</v>
      </c>
    </row>
    <row r="11" spans="3:6" x14ac:dyDescent="0.35">
      <c r="C11" s="64"/>
      <c r="D11" s="65" t="s">
        <v>188</v>
      </c>
      <c r="E11" s="66" t="s">
        <v>190</v>
      </c>
      <c r="F11" s="67" t="s">
        <v>193</v>
      </c>
    </row>
    <row r="12" spans="3:6" x14ac:dyDescent="0.35">
      <c r="C12" s="64"/>
      <c r="D12" s="65" t="s">
        <v>188</v>
      </c>
      <c r="E12" s="66" t="s">
        <v>190</v>
      </c>
      <c r="F12" s="67" t="s">
        <v>193</v>
      </c>
    </row>
    <row r="13" spans="3:6" x14ac:dyDescent="0.35">
      <c r="C13" s="64"/>
      <c r="D13" s="65" t="s">
        <v>188</v>
      </c>
      <c r="E13" s="66" t="s">
        <v>190</v>
      </c>
      <c r="F13" s="67" t="s">
        <v>193</v>
      </c>
    </row>
    <row r="14" spans="3:6" ht="15.5" x14ac:dyDescent="0.35">
      <c r="C14" s="63" t="s">
        <v>195</v>
      </c>
    </row>
    <row r="15" spans="3:6" x14ac:dyDescent="0.35">
      <c r="C15" s="64"/>
      <c r="D15" s="65" t="s">
        <v>188</v>
      </c>
      <c r="E15" s="66" t="s">
        <v>190</v>
      </c>
      <c r="F15" s="67" t="s">
        <v>193</v>
      </c>
    </row>
    <row r="16" spans="3:6" x14ac:dyDescent="0.35">
      <c r="C16" s="64"/>
      <c r="D16" s="65" t="s">
        <v>188</v>
      </c>
      <c r="E16" s="66" t="s">
        <v>190</v>
      </c>
      <c r="F16" s="67" t="s">
        <v>193</v>
      </c>
    </row>
    <row r="17" spans="3:6" x14ac:dyDescent="0.35">
      <c r="C17" s="64"/>
      <c r="D17" s="65" t="s">
        <v>188</v>
      </c>
      <c r="E17" s="66" t="s">
        <v>190</v>
      </c>
      <c r="F17" s="67" t="s">
        <v>193</v>
      </c>
    </row>
    <row r="18" spans="3:6" x14ac:dyDescent="0.35">
      <c r="C18" s="64"/>
      <c r="D18" s="65" t="s">
        <v>188</v>
      </c>
      <c r="E18" s="66" t="s">
        <v>190</v>
      </c>
      <c r="F18" s="67" t="s">
        <v>193</v>
      </c>
    </row>
    <row r="19" spans="3:6" ht="15.5" x14ac:dyDescent="0.35">
      <c r="C19" s="63" t="s">
        <v>196</v>
      </c>
    </row>
    <row r="20" spans="3:6" x14ac:dyDescent="0.35">
      <c r="C20" s="64"/>
      <c r="D20" s="65" t="s">
        <v>188</v>
      </c>
      <c r="E20" s="66" t="s">
        <v>190</v>
      </c>
      <c r="F20" s="67" t="s">
        <v>193</v>
      </c>
    </row>
    <row r="21" spans="3:6" x14ac:dyDescent="0.35">
      <c r="C21" s="64"/>
      <c r="D21" s="65" t="s">
        <v>188</v>
      </c>
      <c r="E21" s="66" t="s">
        <v>190</v>
      </c>
      <c r="F21" s="67" t="s">
        <v>193</v>
      </c>
    </row>
    <row r="22" spans="3:6" x14ac:dyDescent="0.35">
      <c r="C22" s="64"/>
      <c r="D22" s="65" t="s">
        <v>188</v>
      </c>
      <c r="E22" s="66" t="s">
        <v>190</v>
      </c>
      <c r="F22" s="67" t="s">
        <v>193</v>
      </c>
    </row>
    <row r="23" spans="3:6" ht="15.5" x14ac:dyDescent="0.35">
      <c r="C23" s="63" t="s">
        <v>197</v>
      </c>
    </row>
    <row r="24" spans="3:6" x14ac:dyDescent="0.35">
      <c r="C24" s="64"/>
      <c r="D24" s="65" t="s">
        <v>188</v>
      </c>
      <c r="E24" s="66" t="s">
        <v>190</v>
      </c>
      <c r="F24" s="67" t="s">
        <v>193</v>
      </c>
    </row>
    <row r="25" spans="3:6" x14ac:dyDescent="0.35">
      <c r="C25" s="64"/>
      <c r="D25" s="65" t="s">
        <v>188</v>
      </c>
      <c r="E25" s="66" t="s">
        <v>190</v>
      </c>
      <c r="F25" s="67" t="s">
        <v>193</v>
      </c>
    </row>
    <row r="26" spans="3:6" x14ac:dyDescent="0.35">
      <c r="C26" s="64"/>
      <c r="D26" s="65" t="s">
        <v>188</v>
      </c>
      <c r="E26" s="66" t="s">
        <v>190</v>
      </c>
      <c r="F26" s="67" t="s">
        <v>193</v>
      </c>
    </row>
    <row r="27" spans="3:6" x14ac:dyDescent="0.35">
      <c r="C27" s="64"/>
      <c r="D27" s="65" t="s">
        <v>188</v>
      </c>
      <c r="E27" s="66" t="s">
        <v>190</v>
      </c>
      <c r="F27" s="67" t="s">
        <v>193</v>
      </c>
    </row>
    <row r="28" spans="3:6" ht="15.5" x14ac:dyDescent="0.35">
      <c r="C28" s="63" t="s">
        <v>198</v>
      </c>
    </row>
    <row r="29" spans="3:6" x14ac:dyDescent="0.35">
      <c r="C29" s="64"/>
      <c r="D29" s="65" t="s">
        <v>188</v>
      </c>
      <c r="E29" s="66" t="s">
        <v>190</v>
      </c>
      <c r="F29" s="67" t="s">
        <v>193</v>
      </c>
    </row>
    <row r="30" spans="3:6" x14ac:dyDescent="0.35">
      <c r="C30" s="64"/>
      <c r="D30" s="65" t="s">
        <v>188</v>
      </c>
      <c r="E30" s="66" t="s">
        <v>190</v>
      </c>
      <c r="F30" s="67" t="s">
        <v>193</v>
      </c>
    </row>
    <row r="31" spans="3:6" x14ac:dyDescent="0.35">
      <c r="C31" s="64"/>
      <c r="D31" s="65" t="s">
        <v>188</v>
      </c>
      <c r="E31" s="66" t="s">
        <v>190</v>
      </c>
      <c r="F31" s="67" t="s">
        <v>193</v>
      </c>
    </row>
    <row r="32" spans="3:6" x14ac:dyDescent="0.35">
      <c r="C32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BOW TIE</vt:lpstr>
      <vt:lpstr>BOW TIE </vt:lpstr>
      <vt:lpstr>Lista de verificación</vt:lpstr>
      <vt:lpstr>lista de verificación (2)</vt:lpstr>
      <vt:lpstr>'BOW TIE'!Print_Area</vt:lpstr>
      <vt:lpstr>'BOW TIE 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2019-06-20T16:58:46Z</cp:lastPrinted>
  <dcterms:created xsi:type="dcterms:W3CDTF">2018-01-30T13:01:05Z</dcterms:created>
  <dcterms:modified xsi:type="dcterms:W3CDTF">2021-12-15T15:56:39Z</dcterms:modified>
</cp:coreProperties>
</file>