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2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rawings/drawing3.xml" ContentType="application/vnd.openxmlformats-officedocument.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iagrams/data6.xml" ContentType="application/vnd.openxmlformats-officedocument.drawingml.diagramData+xml"/>
  <Override PartName="/xl/diagrams/layout6.xml" ContentType="application/vnd.openxmlformats-officedocument.drawingml.diagramLayout+xml"/>
  <Override PartName="/xl/diagrams/quickStyle6.xml" ContentType="application/vnd.openxmlformats-officedocument.drawingml.diagramStyle+xml"/>
  <Override PartName="/xl/diagrams/colors6.xml" ContentType="application/vnd.openxmlformats-officedocument.drawingml.diagramColors+xml"/>
  <Override PartName="/xl/diagrams/drawing6.xml" ContentType="application/vnd.ms-office.drawingml.diagramDrawing+xml"/>
  <Override PartName="/xl/drawings/drawing4.xml" ContentType="application/vnd.openxmlformats-officedocument.drawing+xml"/>
  <Override PartName="/xl/diagrams/data7.xml" ContentType="application/vnd.openxmlformats-officedocument.drawingml.diagramData+xml"/>
  <Override PartName="/xl/diagrams/layout7.xml" ContentType="application/vnd.openxmlformats-officedocument.drawingml.diagramLayout+xml"/>
  <Override PartName="/xl/diagrams/quickStyle7.xml" ContentType="application/vnd.openxmlformats-officedocument.drawingml.diagramStyle+xml"/>
  <Override PartName="/xl/diagrams/colors7.xml" ContentType="application/vnd.openxmlformats-officedocument.drawingml.diagramColors+xml"/>
  <Override PartName="/xl/diagrams/drawing7.xml" ContentType="application/vnd.ms-office.drawingml.diagramDrawing+xml"/>
  <Override PartName="/xl/diagrams/data8.xml" ContentType="application/vnd.openxmlformats-officedocument.drawingml.diagramData+xml"/>
  <Override PartName="/xl/diagrams/layout8.xml" ContentType="application/vnd.openxmlformats-officedocument.drawingml.diagramLayout+xml"/>
  <Override PartName="/xl/diagrams/quickStyle8.xml" ContentType="application/vnd.openxmlformats-officedocument.drawingml.diagramStyle+xml"/>
  <Override PartName="/xl/diagrams/colors8.xml" ContentType="application/vnd.openxmlformats-officedocument.drawingml.diagramColors+xml"/>
  <Override PartName="/xl/diagrams/drawing8.xml" ContentType="application/vnd.ms-office.drawingml.diagramDrawing+xml"/>
  <Override PartName="/xl/drawings/drawing5.xml" ContentType="application/vnd.openxmlformats-officedocument.drawing+xml"/>
  <Override PartName="/xl/diagrams/data9.xml" ContentType="application/vnd.openxmlformats-officedocument.drawingml.diagramData+xml"/>
  <Override PartName="/xl/diagrams/layout9.xml" ContentType="application/vnd.openxmlformats-officedocument.drawingml.diagramLayout+xml"/>
  <Override PartName="/xl/diagrams/quickStyle9.xml" ContentType="application/vnd.openxmlformats-officedocument.drawingml.diagramStyle+xml"/>
  <Override PartName="/xl/diagrams/colors9.xml" ContentType="application/vnd.openxmlformats-officedocument.drawingml.diagramColors+xml"/>
  <Override PartName="/xl/diagrams/drawing9.xml" ContentType="application/vnd.ms-office.drawingml.diagramDrawing+xml"/>
  <Override PartName="/xl/diagrams/data10.xml" ContentType="application/vnd.openxmlformats-officedocument.drawingml.diagramData+xml"/>
  <Override PartName="/xl/diagrams/layout10.xml" ContentType="application/vnd.openxmlformats-officedocument.drawingml.diagramLayout+xml"/>
  <Override PartName="/xl/diagrams/quickStyle10.xml" ContentType="application/vnd.openxmlformats-officedocument.drawingml.diagramStyle+xml"/>
  <Override PartName="/xl/diagrams/colors10.xml" ContentType="application/vnd.openxmlformats-officedocument.drawingml.diagramColors+xml"/>
  <Override PartName="/xl/diagrams/drawing10.xml" ContentType="application/vnd.ms-office.drawingml.diagramDrawing+xml"/>
  <Override PartName="/xl/drawings/drawing6.xml" ContentType="application/vnd.openxmlformats-officedocument.drawing+xml"/>
  <Override PartName="/xl/diagrams/data11.xml" ContentType="application/vnd.openxmlformats-officedocument.drawingml.diagramData+xml"/>
  <Override PartName="/xl/diagrams/layout11.xml" ContentType="application/vnd.openxmlformats-officedocument.drawingml.diagramLayout+xml"/>
  <Override PartName="/xl/diagrams/quickStyle11.xml" ContentType="application/vnd.openxmlformats-officedocument.drawingml.diagramStyle+xml"/>
  <Override PartName="/xl/diagrams/colors11.xml" ContentType="application/vnd.openxmlformats-officedocument.drawingml.diagramColors+xml"/>
  <Override PartName="/xl/diagrams/drawing11.xml" ContentType="application/vnd.ms-office.drawingml.diagramDrawing+xml"/>
  <Override PartName="/xl/diagrams/data12.xml" ContentType="application/vnd.openxmlformats-officedocument.drawingml.diagramData+xml"/>
  <Override PartName="/xl/diagrams/layout12.xml" ContentType="application/vnd.openxmlformats-officedocument.drawingml.diagramLayout+xml"/>
  <Override PartName="/xl/diagrams/quickStyle12.xml" ContentType="application/vnd.openxmlformats-officedocument.drawingml.diagramStyle+xml"/>
  <Override PartName="/xl/diagrams/colors12.xml" ContentType="application/vnd.openxmlformats-officedocument.drawingml.diagramColors+xml"/>
  <Override PartName="/xl/diagrams/drawing12.xml" ContentType="application/vnd.ms-office.drawingml.diagramDrawing+xml"/>
  <Override PartName="/xl/drawings/drawing7.xml" ContentType="application/vnd.openxmlformats-officedocument.drawing+xml"/>
  <Override PartName="/xl/diagrams/data13.xml" ContentType="application/vnd.openxmlformats-officedocument.drawingml.diagramData+xml"/>
  <Override PartName="/xl/diagrams/layout13.xml" ContentType="application/vnd.openxmlformats-officedocument.drawingml.diagramLayout+xml"/>
  <Override PartName="/xl/diagrams/quickStyle13.xml" ContentType="application/vnd.openxmlformats-officedocument.drawingml.diagramStyle+xml"/>
  <Override PartName="/xl/diagrams/colors13.xml" ContentType="application/vnd.openxmlformats-officedocument.drawingml.diagramColors+xml"/>
  <Override PartName="/xl/diagrams/drawing13.xml" ContentType="application/vnd.ms-office.drawingml.diagramDrawing+xml"/>
  <Override PartName="/xl/diagrams/data14.xml" ContentType="application/vnd.openxmlformats-officedocument.drawingml.diagramData+xml"/>
  <Override PartName="/xl/diagrams/layout14.xml" ContentType="application/vnd.openxmlformats-officedocument.drawingml.diagramLayout+xml"/>
  <Override PartName="/xl/diagrams/quickStyle14.xml" ContentType="application/vnd.openxmlformats-officedocument.drawingml.diagramStyle+xml"/>
  <Override PartName="/xl/diagrams/colors14.xml" ContentType="application/vnd.openxmlformats-officedocument.drawingml.diagramColors+xml"/>
  <Override PartName="/xl/diagrams/drawing14.xml" ContentType="application/vnd.ms-office.drawingml.diagramDrawing+xml"/>
  <Override PartName="/xl/drawings/drawing8.xml" ContentType="application/vnd.openxmlformats-officedocument.drawing+xml"/>
  <Override PartName="/xl/diagrams/data15.xml" ContentType="application/vnd.openxmlformats-officedocument.drawingml.diagramData+xml"/>
  <Override PartName="/xl/diagrams/layout15.xml" ContentType="application/vnd.openxmlformats-officedocument.drawingml.diagramLayout+xml"/>
  <Override PartName="/xl/diagrams/quickStyle15.xml" ContentType="application/vnd.openxmlformats-officedocument.drawingml.diagramStyle+xml"/>
  <Override PartName="/xl/diagrams/colors15.xml" ContentType="application/vnd.openxmlformats-officedocument.drawingml.diagramColors+xml"/>
  <Override PartName="/xl/diagrams/drawing15.xml" ContentType="application/vnd.ms-office.drawingml.diagramDrawing+xml"/>
  <Override PartName="/xl/diagrams/data16.xml" ContentType="application/vnd.openxmlformats-officedocument.drawingml.diagramData+xml"/>
  <Override PartName="/xl/diagrams/layout16.xml" ContentType="application/vnd.openxmlformats-officedocument.drawingml.diagramLayout+xml"/>
  <Override PartName="/xl/diagrams/quickStyle16.xml" ContentType="application/vnd.openxmlformats-officedocument.drawingml.diagramStyle+xml"/>
  <Override PartName="/xl/diagrams/colors16.xml" ContentType="application/vnd.openxmlformats-officedocument.drawingml.diagramColors+xml"/>
  <Override PartName="/xl/diagrams/drawing16.xml" ContentType="application/vnd.ms-office.drawingml.diagramDrawing+xml"/>
  <Override PartName="/xl/drawings/drawing9.xml" ContentType="application/vnd.openxmlformats-officedocument.drawing+xml"/>
  <Override PartName="/xl/diagrams/data17.xml" ContentType="application/vnd.openxmlformats-officedocument.drawingml.diagramData+xml"/>
  <Override PartName="/xl/diagrams/layout17.xml" ContentType="application/vnd.openxmlformats-officedocument.drawingml.diagramLayout+xml"/>
  <Override PartName="/xl/diagrams/quickStyle17.xml" ContentType="application/vnd.openxmlformats-officedocument.drawingml.diagramStyle+xml"/>
  <Override PartName="/xl/diagrams/colors17.xml" ContentType="application/vnd.openxmlformats-officedocument.drawingml.diagramColors+xml"/>
  <Override PartName="/xl/diagrams/drawing17.xml" ContentType="application/vnd.ms-office.drawingml.diagramDrawing+xml"/>
  <Override PartName="/xl/diagrams/data18.xml" ContentType="application/vnd.openxmlformats-officedocument.drawingml.diagramData+xml"/>
  <Override PartName="/xl/diagrams/layout18.xml" ContentType="application/vnd.openxmlformats-officedocument.drawingml.diagramLayout+xml"/>
  <Override PartName="/xl/diagrams/quickStyle18.xml" ContentType="application/vnd.openxmlformats-officedocument.drawingml.diagramStyle+xml"/>
  <Override PartName="/xl/diagrams/colors18.xml" ContentType="application/vnd.openxmlformats-officedocument.drawingml.diagramColors+xml"/>
  <Override PartName="/xl/diagrams/drawing18.xml" ContentType="application/vnd.ms-office.drawingml.diagramDrawing+xml"/>
  <Override PartName="/xl/drawings/drawing10.xml" ContentType="application/vnd.openxmlformats-officedocument.drawing+xml"/>
  <Override PartName="/xl/diagrams/data19.xml" ContentType="application/vnd.openxmlformats-officedocument.drawingml.diagramData+xml"/>
  <Override PartName="/xl/diagrams/layout19.xml" ContentType="application/vnd.openxmlformats-officedocument.drawingml.diagramLayout+xml"/>
  <Override PartName="/xl/diagrams/quickStyle19.xml" ContentType="application/vnd.openxmlformats-officedocument.drawingml.diagramStyle+xml"/>
  <Override PartName="/xl/diagrams/colors19.xml" ContentType="application/vnd.openxmlformats-officedocument.drawingml.diagramColors+xml"/>
  <Override PartName="/xl/diagrams/drawing19.xml" ContentType="application/vnd.ms-office.drawingml.diagramDrawing+xml"/>
  <Override PartName="/xl/diagrams/data20.xml" ContentType="application/vnd.openxmlformats-officedocument.drawingml.diagramData+xml"/>
  <Override PartName="/xl/diagrams/layout20.xml" ContentType="application/vnd.openxmlformats-officedocument.drawingml.diagramLayout+xml"/>
  <Override PartName="/xl/diagrams/quickStyle20.xml" ContentType="application/vnd.openxmlformats-officedocument.drawingml.diagramStyle+xml"/>
  <Override PartName="/xl/diagrams/colors20.xml" ContentType="application/vnd.openxmlformats-officedocument.drawingml.diagramColors+xml"/>
  <Override PartName="/xl/diagrams/drawing20.xml" ContentType="application/vnd.ms-office.drawingml.diagramDrawing+xml"/>
  <Override PartName="/xl/drawings/drawing11.xml" ContentType="application/vnd.openxmlformats-officedocument.drawing+xml"/>
  <Override PartName="/xl/diagrams/data21.xml" ContentType="application/vnd.openxmlformats-officedocument.drawingml.diagramData+xml"/>
  <Override PartName="/xl/diagrams/layout21.xml" ContentType="application/vnd.openxmlformats-officedocument.drawingml.diagramLayout+xml"/>
  <Override PartName="/xl/diagrams/quickStyle21.xml" ContentType="application/vnd.openxmlformats-officedocument.drawingml.diagramStyle+xml"/>
  <Override PartName="/xl/diagrams/colors21.xml" ContentType="application/vnd.openxmlformats-officedocument.drawingml.diagramColors+xml"/>
  <Override PartName="/xl/diagrams/drawing21.xml" ContentType="application/vnd.ms-office.drawingml.diagramDrawing+xml"/>
  <Override PartName="/xl/diagrams/data22.xml" ContentType="application/vnd.openxmlformats-officedocument.drawingml.diagramData+xml"/>
  <Override PartName="/xl/diagrams/layout22.xml" ContentType="application/vnd.openxmlformats-officedocument.drawingml.diagramLayout+xml"/>
  <Override PartName="/xl/diagrams/quickStyle22.xml" ContentType="application/vnd.openxmlformats-officedocument.drawingml.diagramStyle+xml"/>
  <Override PartName="/xl/diagrams/colors22.xml" ContentType="application/vnd.openxmlformats-officedocument.drawingml.diagramColors+xml"/>
  <Override PartName="/xl/diagrams/drawing22.xml" ContentType="application/vnd.ms-office.drawingml.diagramDrawing+xml"/>
  <Override PartName="/xl/drawings/drawing12.xml" ContentType="application/vnd.openxmlformats-officedocument.drawing+xml"/>
  <Override PartName="/xl/diagrams/data23.xml" ContentType="application/vnd.openxmlformats-officedocument.drawingml.diagramData+xml"/>
  <Override PartName="/xl/diagrams/layout23.xml" ContentType="application/vnd.openxmlformats-officedocument.drawingml.diagramLayout+xml"/>
  <Override PartName="/xl/diagrams/quickStyle23.xml" ContentType="application/vnd.openxmlformats-officedocument.drawingml.diagramStyle+xml"/>
  <Override PartName="/xl/diagrams/colors23.xml" ContentType="application/vnd.openxmlformats-officedocument.drawingml.diagramColors+xml"/>
  <Override PartName="/xl/diagrams/drawing23.xml" ContentType="application/vnd.ms-office.drawingml.diagramDrawing+xml"/>
  <Override PartName="/xl/diagrams/data24.xml" ContentType="application/vnd.openxmlformats-officedocument.drawingml.diagramData+xml"/>
  <Override PartName="/xl/diagrams/layout24.xml" ContentType="application/vnd.openxmlformats-officedocument.drawingml.diagramLayout+xml"/>
  <Override PartName="/xl/diagrams/quickStyle24.xml" ContentType="application/vnd.openxmlformats-officedocument.drawingml.diagramStyle+xml"/>
  <Override PartName="/xl/diagrams/colors24.xml" ContentType="application/vnd.openxmlformats-officedocument.drawingml.diagramColors+xml"/>
  <Override PartName="/xl/diagrams/drawing24.xml" ContentType="application/vnd.ms-office.drawingml.diagramDrawing+xml"/>
  <Override PartName="/xl/drawings/drawing13.xml" ContentType="application/vnd.openxmlformats-officedocument.drawing+xml"/>
  <Override PartName="/xl/diagrams/data25.xml" ContentType="application/vnd.openxmlformats-officedocument.drawingml.diagramData+xml"/>
  <Override PartName="/xl/diagrams/layout25.xml" ContentType="application/vnd.openxmlformats-officedocument.drawingml.diagramLayout+xml"/>
  <Override PartName="/xl/diagrams/quickStyle25.xml" ContentType="application/vnd.openxmlformats-officedocument.drawingml.diagramStyle+xml"/>
  <Override PartName="/xl/diagrams/colors25.xml" ContentType="application/vnd.openxmlformats-officedocument.drawingml.diagramColors+xml"/>
  <Override PartName="/xl/diagrams/drawing25.xml" ContentType="application/vnd.ms-office.drawingml.diagramDrawing+xml"/>
  <Override PartName="/xl/diagrams/data26.xml" ContentType="application/vnd.openxmlformats-officedocument.drawingml.diagramData+xml"/>
  <Override PartName="/xl/diagrams/layout26.xml" ContentType="application/vnd.openxmlformats-officedocument.drawingml.diagramLayout+xml"/>
  <Override PartName="/xl/diagrams/quickStyle26.xml" ContentType="application/vnd.openxmlformats-officedocument.drawingml.diagramStyle+xml"/>
  <Override PartName="/xl/diagrams/colors26.xml" ContentType="application/vnd.openxmlformats-officedocument.drawingml.diagramColors+xml"/>
  <Override PartName="/xl/diagrams/drawing26.xml" ContentType="application/vnd.ms-office.drawingml.diagramDrawing+xml"/>
  <Override PartName="/xl/drawings/drawing14.xml" ContentType="application/vnd.openxmlformats-officedocument.drawing+xml"/>
  <Override PartName="/xl/diagrams/data27.xml" ContentType="application/vnd.openxmlformats-officedocument.drawingml.diagramData+xml"/>
  <Override PartName="/xl/diagrams/layout27.xml" ContentType="application/vnd.openxmlformats-officedocument.drawingml.diagramLayout+xml"/>
  <Override PartName="/xl/diagrams/quickStyle27.xml" ContentType="application/vnd.openxmlformats-officedocument.drawingml.diagramStyle+xml"/>
  <Override PartName="/xl/diagrams/colors27.xml" ContentType="application/vnd.openxmlformats-officedocument.drawingml.diagramColors+xml"/>
  <Override PartName="/xl/diagrams/drawing27.xml" ContentType="application/vnd.ms-office.drawingml.diagramDrawing+xml"/>
  <Override PartName="/xl/diagrams/data28.xml" ContentType="application/vnd.openxmlformats-officedocument.drawingml.diagramData+xml"/>
  <Override PartName="/xl/diagrams/layout28.xml" ContentType="application/vnd.openxmlformats-officedocument.drawingml.diagramLayout+xml"/>
  <Override PartName="/xl/diagrams/quickStyle28.xml" ContentType="application/vnd.openxmlformats-officedocument.drawingml.diagramStyle+xml"/>
  <Override PartName="/xl/diagrams/colors28.xml" ContentType="application/vnd.openxmlformats-officedocument.drawingml.diagramColors+xml"/>
  <Override PartName="/xl/diagrams/drawing28.xml" ContentType="application/vnd.ms-office.drawingml.diagramDrawing+xml"/>
  <Override PartName="/xl/drawings/drawing15.xml" ContentType="application/vnd.openxmlformats-officedocument.drawing+xml"/>
  <Override PartName="/xl/diagrams/data29.xml" ContentType="application/vnd.openxmlformats-officedocument.drawingml.diagramData+xml"/>
  <Override PartName="/xl/diagrams/layout29.xml" ContentType="application/vnd.openxmlformats-officedocument.drawingml.diagramLayout+xml"/>
  <Override PartName="/xl/diagrams/quickStyle29.xml" ContentType="application/vnd.openxmlformats-officedocument.drawingml.diagramStyle+xml"/>
  <Override PartName="/xl/diagrams/colors29.xml" ContentType="application/vnd.openxmlformats-officedocument.drawingml.diagramColors+xml"/>
  <Override PartName="/xl/diagrams/drawing29.xml" ContentType="application/vnd.ms-office.drawingml.diagramDrawing+xml"/>
  <Override PartName="/xl/diagrams/data30.xml" ContentType="application/vnd.openxmlformats-officedocument.drawingml.diagramData+xml"/>
  <Override PartName="/xl/diagrams/layout30.xml" ContentType="application/vnd.openxmlformats-officedocument.drawingml.diagramLayout+xml"/>
  <Override PartName="/xl/diagrams/quickStyle30.xml" ContentType="application/vnd.openxmlformats-officedocument.drawingml.diagramStyle+xml"/>
  <Override PartName="/xl/diagrams/colors30.xml" ContentType="application/vnd.openxmlformats-officedocument.drawingml.diagramColors+xml"/>
  <Override PartName="/xl/diagrams/drawing30.xml" ContentType="application/vnd.ms-office.drawingml.diagramDrawing+xml"/>
  <Override PartName="/xl/drawings/drawing16.xml" ContentType="application/vnd.openxmlformats-officedocument.drawing+xml"/>
  <Override PartName="/xl/diagrams/data31.xml" ContentType="application/vnd.openxmlformats-officedocument.drawingml.diagramData+xml"/>
  <Override PartName="/xl/diagrams/layout31.xml" ContentType="application/vnd.openxmlformats-officedocument.drawingml.diagramLayout+xml"/>
  <Override PartName="/xl/diagrams/quickStyle31.xml" ContentType="application/vnd.openxmlformats-officedocument.drawingml.diagramStyle+xml"/>
  <Override PartName="/xl/diagrams/colors31.xml" ContentType="application/vnd.openxmlformats-officedocument.drawingml.diagramColors+xml"/>
  <Override PartName="/xl/diagrams/drawing31.xml" ContentType="application/vnd.ms-office.drawingml.diagramDrawing+xml"/>
  <Override PartName="/xl/diagrams/data32.xml" ContentType="application/vnd.openxmlformats-officedocument.drawingml.diagramData+xml"/>
  <Override PartName="/xl/diagrams/layout32.xml" ContentType="application/vnd.openxmlformats-officedocument.drawingml.diagramLayout+xml"/>
  <Override PartName="/xl/diagrams/quickStyle32.xml" ContentType="application/vnd.openxmlformats-officedocument.drawingml.diagramStyle+xml"/>
  <Override PartName="/xl/diagrams/colors32.xml" ContentType="application/vnd.openxmlformats-officedocument.drawingml.diagramColors+xml"/>
  <Override PartName="/xl/diagrams/drawing32.xml" ContentType="application/vnd.ms-office.drawingml.diagramDrawing+xml"/>
  <Override PartName="/xl/drawings/drawing17.xml" ContentType="application/vnd.openxmlformats-officedocument.drawing+xml"/>
  <Override PartName="/xl/diagrams/data33.xml" ContentType="application/vnd.openxmlformats-officedocument.drawingml.diagramData+xml"/>
  <Override PartName="/xl/diagrams/layout33.xml" ContentType="application/vnd.openxmlformats-officedocument.drawingml.diagramLayout+xml"/>
  <Override PartName="/xl/diagrams/quickStyle33.xml" ContentType="application/vnd.openxmlformats-officedocument.drawingml.diagramStyle+xml"/>
  <Override PartName="/xl/diagrams/colors33.xml" ContentType="application/vnd.openxmlformats-officedocument.drawingml.diagramColors+xml"/>
  <Override PartName="/xl/diagrams/drawing33.xml" ContentType="application/vnd.ms-office.drawingml.diagramDrawing+xml"/>
  <Override PartName="/xl/diagrams/data34.xml" ContentType="application/vnd.openxmlformats-officedocument.drawingml.diagramData+xml"/>
  <Override PartName="/xl/diagrams/layout34.xml" ContentType="application/vnd.openxmlformats-officedocument.drawingml.diagramLayout+xml"/>
  <Override PartName="/xl/diagrams/quickStyle34.xml" ContentType="application/vnd.openxmlformats-officedocument.drawingml.diagramStyle+xml"/>
  <Override PartName="/xl/diagrams/colors34.xml" ContentType="application/vnd.openxmlformats-officedocument.drawingml.diagramColors+xml"/>
  <Override PartName="/xl/diagrams/drawing34.xml" ContentType="application/vnd.ms-office.drawingml.diagramDrawing+xml"/>
  <Override PartName="/xl/drawings/drawing18.xml" ContentType="application/vnd.openxmlformats-officedocument.drawing+xml"/>
  <Override PartName="/xl/diagrams/data35.xml" ContentType="application/vnd.openxmlformats-officedocument.drawingml.diagramData+xml"/>
  <Override PartName="/xl/diagrams/layout35.xml" ContentType="application/vnd.openxmlformats-officedocument.drawingml.diagramLayout+xml"/>
  <Override PartName="/xl/diagrams/quickStyle35.xml" ContentType="application/vnd.openxmlformats-officedocument.drawingml.diagramStyle+xml"/>
  <Override PartName="/xl/diagrams/colors35.xml" ContentType="application/vnd.openxmlformats-officedocument.drawingml.diagramColors+xml"/>
  <Override PartName="/xl/diagrams/drawing35.xml" ContentType="application/vnd.ms-office.drawingml.diagramDrawing+xml"/>
  <Override PartName="/xl/diagrams/data36.xml" ContentType="application/vnd.openxmlformats-officedocument.drawingml.diagramData+xml"/>
  <Override PartName="/xl/diagrams/layout36.xml" ContentType="application/vnd.openxmlformats-officedocument.drawingml.diagramLayout+xml"/>
  <Override PartName="/xl/diagrams/quickStyle36.xml" ContentType="application/vnd.openxmlformats-officedocument.drawingml.diagramStyle+xml"/>
  <Override PartName="/xl/diagrams/colors36.xml" ContentType="application/vnd.openxmlformats-officedocument.drawingml.diagramColors+xml"/>
  <Override PartName="/xl/diagrams/drawing36.xml" ContentType="application/vnd.ms-office.drawingml.diagram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. Actualización de Procedimientos-2019\Actualización 2020\2021\Aprobados\Marzo\"/>
    </mc:Choice>
  </mc:AlternateContent>
  <bookViews>
    <workbookView xWindow="-120" yWindow="-120" windowWidth="19800" windowHeight="11760" tabRatio="882" firstSheet="11" activeTab="18"/>
  </bookViews>
  <sheets>
    <sheet name="VP Operaciones" sheetId="10" r:id="rId1"/>
    <sheet name="Mina" sheetId="3" r:id="rId2"/>
    <sheet name="Servicios Técnicos" sheetId="11" r:id="rId3"/>
    <sheet name="Medioambiente" sheetId="12" r:id="rId4"/>
    <sheet name="SSO" sheetId="13" r:id="rId5"/>
    <sheet name="Procesos" sheetId="1" r:id="rId6"/>
    <sheet name="AACC &amp; DDSS" sheetId="22" r:id="rId7"/>
    <sheet name="RRCC-DS" sheetId="8" r:id="rId8"/>
    <sheet name="ITC" sheetId="15" r:id="rId9"/>
    <sheet name="RRHH" sheetId="7" r:id="rId10"/>
    <sheet name="Protección Humana y patrimonial" sheetId="6" r:id="rId11"/>
    <sheet name="Abastecimiento" sheetId="2" r:id="rId12"/>
    <sheet name="Administracion Lima" sheetId="16" r:id="rId13"/>
    <sheet name="Construcción" sheetId="4" r:id="rId14"/>
    <sheet name="Innovación" sheetId="26" r:id="rId15"/>
    <sheet name="Generacion Energia" sheetId="18" r:id="rId16"/>
    <sheet name="Aguas y Relaves" sheetId="27" r:id="rId17"/>
    <sheet name="Legal" sheetId="24" r:id="rId18"/>
    <sheet name="Consolidado YTD" sheetId="19" r:id="rId19"/>
    <sheet name="Lesiones Personales CY2016" sheetId="21" state="hidden" r:id="rId20"/>
  </sheets>
  <definedNames>
    <definedName name="_xlnm._FilterDatabase" localSheetId="18" hidden="1">'Consolidado YTD'!$B$8:$Y$27</definedName>
    <definedName name="_xlnm.Print_Area" localSheetId="11">Abastecimiento!$A$1:$Z$79</definedName>
    <definedName name="_xlnm.Print_Area" localSheetId="18">'Consolidado YTD'!$A$1:$T$52</definedName>
    <definedName name="_xlnm.Print_Area" localSheetId="13">Construcción!$A$1:$Z$80</definedName>
    <definedName name="_xlnm.Print_Area" localSheetId="14">Innovación!$A$1:$Z$80</definedName>
    <definedName name="_xlnm.Print_Area" localSheetId="5">Procesos!$A$1:$S$82</definedName>
  </definedNames>
  <calcPr calcId="162913"/>
</workbook>
</file>

<file path=xl/calcChain.xml><?xml version="1.0" encoding="utf-8"?>
<calcChain xmlns="http://schemas.openxmlformats.org/spreadsheetml/2006/main">
  <c r="Y22" i="24" l="1"/>
  <c r="X22" i="24"/>
  <c r="W22" i="24"/>
  <c r="V22" i="24"/>
  <c r="U22" i="24"/>
  <c r="T22" i="24"/>
  <c r="S22" i="24"/>
  <c r="O22" i="24" s="1"/>
  <c r="R22" i="24"/>
  <c r="Q22" i="24"/>
  <c r="N22" i="24"/>
  <c r="M22" i="24"/>
  <c r="H22" i="24"/>
  <c r="G22" i="24"/>
  <c r="F22" i="24"/>
  <c r="E22" i="24"/>
  <c r="D22" i="24"/>
  <c r="C22" i="24"/>
  <c r="N21" i="24"/>
  <c r="O21" i="24" s="1"/>
  <c r="M21" i="24"/>
  <c r="E21" i="24"/>
  <c r="N20" i="24"/>
  <c r="O20" i="24" s="1"/>
  <c r="M20" i="24"/>
  <c r="E20" i="24"/>
  <c r="N19" i="24"/>
  <c r="O19" i="24" s="1"/>
  <c r="M19" i="24"/>
  <c r="E19" i="24"/>
  <c r="N18" i="24"/>
  <c r="O18" i="24" s="1"/>
  <c r="M18" i="24"/>
  <c r="E18" i="24"/>
  <c r="N17" i="24"/>
  <c r="O17" i="24" s="1"/>
  <c r="M17" i="24"/>
  <c r="E17" i="24"/>
  <c r="N16" i="24"/>
  <c r="O16" i="24" s="1"/>
  <c r="M16" i="24"/>
  <c r="E16" i="24"/>
  <c r="N15" i="24"/>
  <c r="O15" i="24" s="1"/>
  <c r="M15" i="24"/>
  <c r="E15" i="24"/>
  <c r="N14" i="24"/>
  <c r="O14" i="24" s="1"/>
  <c r="M14" i="24"/>
  <c r="E14" i="24"/>
  <c r="N13" i="24"/>
  <c r="O13" i="24" s="1"/>
  <c r="M13" i="24"/>
  <c r="E13" i="24"/>
  <c r="N12" i="24"/>
  <c r="O12" i="24" s="1"/>
  <c r="M12" i="24"/>
  <c r="E12" i="24"/>
  <c r="N11" i="24"/>
  <c r="O11" i="24" s="1"/>
  <c r="M11" i="24"/>
  <c r="E11" i="24"/>
  <c r="Y22" i="27"/>
  <c r="X22" i="27"/>
  <c r="W22" i="27"/>
  <c r="V22" i="27"/>
  <c r="U22" i="27"/>
  <c r="T22" i="27"/>
  <c r="S22" i="27"/>
  <c r="R22" i="27"/>
  <c r="Q22" i="27"/>
  <c r="H22" i="27"/>
  <c r="G22" i="27"/>
  <c r="F22" i="27"/>
  <c r="D22" i="27"/>
  <c r="C22" i="27"/>
  <c r="N21" i="27"/>
  <c r="O21" i="27" s="1"/>
  <c r="M21" i="27"/>
  <c r="E21" i="27"/>
  <c r="N20" i="27"/>
  <c r="O20" i="27" s="1"/>
  <c r="M20" i="27"/>
  <c r="E20" i="27"/>
  <c r="N19" i="27"/>
  <c r="O19" i="27" s="1"/>
  <c r="M19" i="27"/>
  <c r="E19" i="27"/>
  <c r="N18" i="27"/>
  <c r="O18" i="27" s="1"/>
  <c r="M18" i="27"/>
  <c r="E18" i="27"/>
  <c r="N17" i="27"/>
  <c r="O17" i="27" s="1"/>
  <c r="M17" i="27"/>
  <c r="E17" i="27"/>
  <c r="N16" i="27"/>
  <c r="O16" i="27" s="1"/>
  <c r="M16" i="27"/>
  <c r="E16" i="27"/>
  <c r="N15" i="27"/>
  <c r="O15" i="27" s="1"/>
  <c r="M15" i="27"/>
  <c r="E15" i="27"/>
  <c r="N14" i="27"/>
  <c r="O14" i="27" s="1"/>
  <c r="M14" i="27"/>
  <c r="E14" i="27"/>
  <c r="N13" i="27"/>
  <c r="O13" i="27" s="1"/>
  <c r="M13" i="27"/>
  <c r="E13" i="27"/>
  <c r="N12" i="27"/>
  <c r="O12" i="27" s="1"/>
  <c r="M12" i="27"/>
  <c r="E12" i="27"/>
  <c r="N11" i="27"/>
  <c r="O11" i="27" s="1"/>
  <c r="M11" i="27"/>
  <c r="E11" i="27"/>
  <c r="Y22" i="18"/>
  <c r="E22" i="18" s="1"/>
  <c r="X22" i="18"/>
  <c r="W22" i="18"/>
  <c r="V22" i="18"/>
  <c r="U22" i="18"/>
  <c r="M22" i="18" s="1"/>
  <c r="T22" i="18"/>
  <c r="S22" i="18"/>
  <c r="R22" i="18"/>
  <c r="Q22" i="18"/>
  <c r="H22" i="18"/>
  <c r="G22" i="18"/>
  <c r="F22" i="18"/>
  <c r="D22" i="18"/>
  <c r="C22" i="18"/>
  <c r="N21" i="18"/>
  <c r="O21" i="18" s="1"/>
  <c r="M21" i="18"/>
  <c r="E21" i="18"/>
  <c r="N20" i="18"/>
  <c r="O20" i="18" s="1"/>
  <c r="M20" i="18"/>
  <c r="E20" i="18"/>
  <c r="N19" i="18"/>
  <c r="O19" i="18" s="1"/>
  <c r="M19" i="18"/>
  <c r="E19" i="18"/>
  <c r="N18" i="18"/>
  <c r="O18" i="18" s="1"/>
  <c r="M18" i="18"/>
  <c r="E18" i="18"/>
  <c r="N17" i="18"/>
  <c r="O17" i="18" s="1"/>
  <c r="M17" i="18"/>
  <c r="E17" i="18"/>
  <c r="N16" i="18"/>
  <c r="O16" i="18" s="1"/>
  <c r="M16" i="18"/>
  <c r="E16" i="18"/>
  <c r="N15" i="18"/>
  <c r="O15" i="18" s="1"/>
  <c r="M15" i="18"/>
  <c r="E15" i="18"/>
  <c r="N14" i="18"/>
  <c r="O14" i="18" s="1"/>
  <c r="M14" i="18"/>
  <c r="E14" i="18"/>
  <c r="N13" i="18"/>
  <c r="O13" i="18" s="1"/>
  <c r="M13" i="18"/>
  <c r="E13" i="18"/>
  <c r="N12" i="18"/>
  <c r="O12" i="18" s="1"/>
  <c r="M12" i="18"/>
  <c r="E12" i="18"/>
  <c r="N11" i="18"/>
  <c r="O11" i="18" s="1"/>
  <c r="M11" i="18"/>
  <c r="E11" i="18"/>
  <c r="Y22" i="26"/>
  <c r="X22" i="26"/>
  <c r="W22" i="26"/>
  <c r="V22" i="26"/>
  <c r="U22" i="26"/>
  <c r="T22" i="26"/>
  <c r="S22" i="26"/>
  <c r="R22" i="26"/>
  <c r="M22" i="26" s="1"/>
  <c r="Q22" i="26"/>
  <c r="N22" i="26" s="1"/>
  <c r="H22" i="26"/>
  <c r="G22" i="26"/>
  <c r="F22" i="26"/>
  <c r="E22" i="26"/>
  <c r="D22" i="26"/>
  <c r="C22" i="26"/>
  <c r="N21" i="26"/>
  <c r="O21" i="26" s="1"/>
  <c r="M21" i="26"/>
  <c r="E21" i="26"/>
  <c r="N20" i="26"/>
  <c r="O20" i="26" s="1"/>
  <c r="M20" i="26"/>
  <c r="E20" i="26"/>
  <c r="N19" i="26"/>
  <c r="O19" i="26" s="1"/>
  <c r="M19" i="26"/>
  <c r="E19" i="26"/>
  <c r="N18" i="26"/>
  <c r="O18" i="26" s="1"/>
  <c r="M18" i="26"/>
  <c r="E18" i="26"/>
  <c r="N17" i="26"/>
  <c r="O17" i="26" s="1"/>
  <c r="M17" i="26"/>
  <c r="E17" i="26"/>
  <c r="N16" i="26"/>
  <c r="O16" i="26" s="1"/>
  <c r="M16" i="26"/>
  <c r="E16" i="26"/>
  <c r="N15" i="26"/>
  <c r="O15" i="26" s="1"/>
  <c r="M15" i="26"/>
  <c r="E15" i="26"/>
  <c r="N14" i="26"/>
  <c r="O14" i="26" s="1"/>
  <c r="M14" i="26"/>
  <c r="E14" i="26"/>
  <c r="N13" i="26"/>
  <c r="O13" i="26" s="1"/>
  <c r="M13" i="26"/>
  <c r="E13" i="26"/>
  <c r="N12" i="26"/>
  <c r="O12" i="26" s="1"/>
  <c r="M12" i="26"/>
  <c r="E12" i="26"/>
  <c r="N11" i="26"/>
  <c r="O11" i="26" s="1"/>
  <c r="M11" i="26"/>
  <c r="E11" i="26"/>
  <c r="Y22" i="4"/>
  <c r="X22" i="4"/>
  <c r="W22" i="4"/>
  <c r="V22" i="4"/>
  <c r="U22" i="4"/>
  <c r="T22" i="4"/>
  <c r="S22" i="4"/>
  <c r="R22" i="4"/>
  <c r="Q22" i="4"/>
  <c r="M22" i="4"/>
  <c r="H22" i="4"/>
  <c r="G22" i="4"/>
  <c r="F22" i="4"/>
  <c r="E22" i="4"/>
  <c r="D22" i="4"/>
  <c r="C22" i="4"/>
  <c r="N21" i="4"/>
  <c r="O21" i="4" s="1"/>
  <c r="M21" i="4"/>
  <c r="E21" i="4"/>
  <c r="N20" i="4"/>
  <c r="O20" i="4" s="1"/>
  <c r="M20" i="4"/>
  <c r="E20" i="4"/>
  <c r="N19" i="4"/>
  <c r="O19" i="4" s="1"/>
  <c r="M19" i="4"/>
  <c r="E19" i="4"/>
  <c r="N18" i="4"/>
  <c r="O18" i="4" s="1"/>
  <c r="M18" i="4"/>
  <c r="E18" i="4"/>
  <c r="N17" i="4"/>
  <c r="O17" i="4" s="1"/>
  <c r="M17" i="4"/>
  <c r="E17" i="4"/>
  <c r="N16" i="4"/>
  <c r="O16" i="4" s="1"/>
  <c r="M16" i="4"/>
  <c r="E16" i="4"/>
  <c r="N15" i="4"/>
  <c r="O15" i="4" s="1"/>
  <c r="M15" i="4"/>
  <c r="E15" i="4"/>
  <c r="N14" i="4"/>
  <c r="O14" i="4" s="1"/>
  <c r="M14" i="4"/>
  <c r="E14" i="4"/>
  <c r="N13" i="4"/>
  <c r="O13" i="4" s="1"/>
  <c r="M13" i="4"/>
  <c r="E13" i="4"/>
  <c r="N12" i="4"/>
  <c r="O12" i="4" s="1"/>
  <c r="M12" i="4"/>
  <c r="E12" i="4"/>
  <c r="N11" i="4"/>
  <c r="O11" i="4" s="1"/>
  <c r="M11" i="4"/>
  <c r="E11" i="4"/>
  <c r="Y22" i="16"/>
  <c r="E22" i="16" s="1"/>
  <c r="X22" i="16"/>
  <c r="W22" i="16"/>
  <c r="V22" i="16"/>
  <c r="U22" i="16"/>
  <c r="M22" i="16" s="1"/>
  <c r="T22" i="16"/>
  <c r="S22" i="16"/>
  <c r="R22" i="16"/>
  <c r="Q22" i="16"/>
  <c r="N22" i="16" s="1"/>
  <c r="H22" i="16"/>
  <c r="G22" i="16"/>
  <c r="F22" i="16"/>
  <c r="D22" i="16"/>
  <c r="C22" i="16"/>
  <c r="N21" i="16"/>
  <c r="O21" i="16" s="1"/>
  <c r="M21" i="16"/>
  <c r="E21" i="16"/>
  <c r="N20" i="16"/>
  <c r="O20" i="16" s="1"/>
  <c r="M20" i="16"/>
  <c r="E20" i="16"/>
  <c r="N19" i="16"/>
  <c r="O19" i="16" s="1"/>
  <c r="M19" i="16"/>
  <c r="E19" i="16"/>
  <c r="N18" i="16"/>
  <c r="O18" i="16" s="1"/>
  <c r="M18" i="16"/>
  <c r="E18" i="16"/>
  <c r="N17" i="16"/>
  <c r="O17" i="16" s="1"/>
  <c r="M17" i="16"/>
  <c r="E17" i="16"/>
  <c r="N16" i="16"/>
  <c r="O16" i="16" s="1"/>
  <c r="M16" i="16"/>
  <c r="E16" i="16"/>
  <c r="N15" i="16"/>
  <c r="O15" i="16" s="1"/>
  <c r="M15" i="16"/>
  <c r="E15" i="16"/>
  <c r="N14" i="16"/>
  <c r="O14" i="16" s="1"/>
  <c r="M14" i="16"/>
  <c r="E14" i="16"/>
  <c r="N13" i="16"/>
  <c r="O13" i="16" s="1"/>
  <c r="M13" i="16"/>
  <c r="E13" i="16"/>
  <c r="N12" i="16"/>
  <c r="O12" i="16" s="1"/>
  <c r="M12" i="16"/>
  <c r="E12" i="16"/>
  <c r="N11" i="16"/>
  <c r="O11" i="16" s="1"/>
  <c r="M11" i="16"/>
  <c r="E11" i="16"/>
  <c r="Y22" i="2"/>
  <c r="X22" i="2"/>
  <c r="W22" i="2"/>
  <c r="V22" i="2"/>
  <c r="U22" i="2"/>
  <c r="T22" i="2"/>
  <c r="S22" i="2"/>
  <c r="M22" i="2" s="1"/>
  <c r="R22" i="2"/>
  <c r="Q22" i="2"/>
  <c r="N22" i="2" s="1"/>
  <c r="H22" i="2"/>
  <c r="G22" i="2"/>
  <c r="F22" i="2"/>
  <c r="E22" i="2"/>
  <c r="D22" i="2"/>
  <c r="C22" i="2"/>
  <c r="N21" i="2"/>
  <c r="O21" i="2" s="1"/>
  <c r="M21" i="2"/>
  <c r="E21" i="2"/>
  <c r="N20" i="2"/>
  <c r="O20" i="2" s="1"/>
  <c r="M20" i="2"/>
  <c r="E20" i="2"/>
  <c r="N19" i="2"/>
  <c r="O19" i="2" s="1"/>
  <c r="M19" i="2"/>
  <c r="E19" i="2"/>
  <c r="N18" i="2"/>
  <c r="O18" i="2" s="1"/>
  <c r="M18" i="2"/>
  <c r="E18" i="2"/>
  <c r="N17" i="2"/>
  <c r="O17" i="2" s="1"/>
  <c r="M17" i="2"/>
  <c r="E17" i="2"/>
  <c r="N16" i="2"/>
  <c r="O16" i="2" s="1"/>
  <c r="M16" i="2"/>
  <c r="E16" i="2"/>
  <c r="N15" i="2"/>
  <c r="O15" i="2" s="1"/>
  <c r="M15" i="2"/>
  <c r="E15" i="2"/>
  <c r="N14" i="2"/>
  <c r="O14" i="2" s="1"/>
  <c r="M14" i="2"/>
  <c r="E14" i="2"/>
  <c r="N13" i="2"/>
  <c r="O13" i="2" s="1"/>
  <c r="M13" i="2"/>
  <c r="E13" i="2"/>
  <c r="N12" i="2"/>
  <c r="O12" i="2" s="1"/>
  <c r="M12" i="2"/>
  <c r="E12" i="2"/>
  <c r="N11" i="2"/>
  <c r="O11" i="2" s="1"/>
  <c r="M11" i="2"/>
  <c r="E11" i="2"/>
  <c r="Y22" i="6"/>
  <c r="X22" i="6"/>
  <c r="W22" i="6"/>
  <c r="V22" i="6"/>
  <c r="U22" i="6"/>
  <c r="T22" i="6"/>
  <c r="S22" i="6"/>
  <c r="R22" i="6"/>
  <c r="Q22" i="6"/>
  <c r="H22" i="6"/>
  <c r="G22" i="6"/>
  <c r="F22" i="6"/>
  <c r="D22" i="6"/>
  <c r="C22" i="6"/>
  <c r="E22" i="6" s="1"/>
  <c r="N21" i="6"/>
  <c r="O21" i="6" s="1"/>
  <c r="M21" i="6"/>
  <c r="E21" i="6"/>
  <c r="N20" i="6"/>
  <c r="O20" i="6" s="1"/>
  <c r="M20" i="6"/>
  <c r="E20" i="6"/>
  <c r="N19" i="6"/>
  <c r="O19" i="6" s="1"/>
  <c r="M19" i="6"/>
  <c r="E19" i="6"/>
  <c r="N18" i="6"/>
  <c r="O18" i="6" s="1"/>
  <c r="M18" i="6"/>
  <c r="E18" i="6"/>
  <c r="N17" i="6"/>
  <c r="O17" i="6" s="1"/>
  <c r="M17" i="6"/>
  <c r="E17" i="6"/>
  <c r="N16" i="6"/>
  <c r="O16" i="6" s="1"/>
  <c r="M16" i="6"/>
  <c r="E16" i="6"/>
  <c r="N15" i="6"/>
  <c r="O15" i="6" s="1"/>
  <c r="M15" i="6"/>
  <c r="E15" i="6"/>
  <c r="N14" i="6"/>
  <c r="O14" i="6" s="1"/>
  <c r="M14" i="6"/>
  <c r="E14" i="6"/>
  <c r="N13" i="6"/>
  <c r="O13" i="6" s="1"/>
  <c r="M13" i="6"/>
  <c r="E13" i="6"/>
  <c r="N12" i="6"/>
  <c r="O12" i="6" s="1"/>
  <c r="M12" i="6"/>
  <c r="E12" i="6"/>
  <c r="N11" i="6"/>
  <c r="O11" i="6" s="1"/>
  <c r="M11" i="6"/>
  <c r="E11" i="6"/>
  <c r="Y22" i="7"/>
  <c r="X22" i="7"/>
  <c r="W22" i="7"/>
  <c r="V22" i="7"/>
  <c r="U22" i="7"/>
  <c r="T22" i="7"/>
  <c r="S22" i="7"/>
  <c r="R22" i="7"/>
  <c r="M22" i="7" s="1"/>
  <c r="Q22" i="7"/>
  <c r="H22" i="7"/>
  <c r="G22" i="7"/>
  <c r="F22" i="7"/>
  <c r="E22" i="7"/>
  <c r="D22" i="7"/>
  <c r="C22" i="7"/>
  <c r="N22" i="7" s="1"/>
  <c r="N21" i="7"/>
  <c r="O21" i="7" s="1"/>
  <c r="M21" i="7"/>
  <c r="E21" i="7"/>
  <c r="N20" i="7"/>
  <c r="O20" i="7" s="1"/>
  <c r="M20" i="7"/>
  <c r="E20" i="7"/>
  <c r="N19" i="7"/>
  <c r="O19" i="7" s="1"/>
  <c r="M19" i="7"/>
  <c r="E19" i="7"/>
  <c r="N18" i="7"/>
  <c r="O18" i="7" s="1"/>
  <c r="M18" i="7"/>
  <c r="E18" i="7"/>
  <c r="N17" i="7"/>
  <c r="O17" i="7" s="1"/>
  <c r="M17" i="7"/>
  <c r="E17" i="7"/>
  <c r="N16" i="7"/>
  <c r="O16" i="7" s="1"/>
  <c r="M16" i="7"/>
  <c r="E16" i="7"/>
  <c r="N15" i="7"/>
  <c r="O15" i="7" s="1"/>
  <c r="M15" i="7"/>
  <c r="E15" i="7"/>
  <c r="N14" i="7"/>
  <c r="O14" i="7" s="1"/>
  <c r="M14" i="7"/>
  <c r="E14" i="7"/>
  <c r="N13" i="7"/>
  <c r="O13" i="7" s="1"/>
  <c r="M13" i="7"/>
  <c r="E13" i="7"/>
  <c r="N12" i="7"/>
  <c r="O12" i="7" s="1"/>
  <c r="M12" i="7"/>
  <c r="E12" i="7"/>
  <c r="N11" i="7"/>
  <c r="O11" i="7" s="1"/>
  <c r="M11" i="7"/>
  <c r="E11" i="7"/>
  <c r="Y22" i="15"/>
  <c r="X22" i="15"/>
  <c r="W22" i="15"/>
  <c r="V22" i="15"/>
  <c r="U22" i="15"/>
  <c r="T22" i="15"/>
  <c r="M22" i="15" s="1"/>
  <c r="S22" i="15"/>
  <c r="R22" i="15"/>
  <c r="Q22" i="15"/>
  <c r="N22" i="15"/>
  <c r="H22" i="15"/>
  <c r="G22" i="15"/>
  <c r="F22" i="15"/>
  <c r="D22" i="15"/>
  <c r="C22" i="15"/>
  <c r="N21" i="15"/>
  <c r="O21" i="15" s="1"/>
  <c r="M21" i="15"/>
  <c r="E21" i="15"/>
  <c r="N20" i="15"/>
  <c r="O20" i="15" s="1"/>
  <c r="M20" i="15"/>
  <c r="E20" i="15"/>
  <c r="N19" i="15"/>
  <c r="O19" i="15" s="1"/>
  <c r="M19" i="15"/>
  <c r="E19" i="15"/>
  <c r="N18" i="15"/>
  <c r="O18" i="15" s="1"/>
  <c r="M18" i="15"/>
  <c r="E18" i="15"/>
  <c r="N17" i="15"/>
  <c r="O17" i="15" s="1"/>
  <c r="M17" i="15"/>
  <c r="E17" i="15"/>
  <c r="N16" i="15"/>
  <c r="O16" i="15" s="1"/>
  <c r="M16" i="15"/>
  <c r="E16" i="15"/>
  <c r="N15" i="15"/>
  <c r="O15" i="15" s="1"/>
  <c r="M15" i="15"/>
  <c r="E15" i="15"/>
  <c r="N14" i="15"/>
  <c r="O14" i="15" s="1"/>
  <c r="M14" i="15"/>
  <c r="E14" i="15"/>
  <c r="N13" i="15"/>
  <c r="O13" i="15" s="1"/>
  <c r="M13" i="15"/>
  <c r="E13" i="15"/>
  <c r="N12" i="15"/>
  <c r="O12" i="15" s="1"/>
  <c r="M12" i="15"/>
  <c r="E12" i="15"/>
  <c r="N11" i="15"/>
  <c r="O11" i="15" s="1"/>
  <c r="M11" i="15"/>
  <c r="E11" i="15"/>
  <c r="Y22" i="8"/>
  <c r="X22" i="8"/>
  <c r="W22" i="8"/>
  <c r="V22" i="8"/>
  <c r="U22" i="8"/>
  <c r="T22" i="8"/>
  <c r="S22" i="8"/>
  <c r="R22" i="8"/>
  <c r="M22" i="8" s="1"/>
  <c r="Q22" i="8"/>
  <c r="N22" i="8" s="1"/>
  <c r="H22" i="8"/>
  <c r="G22" i="8"/>
  <c r="F22" i="8"/>
  <c r="D22" i="8"/>
  <c r="C22" i="8"/>
  <c r="E22" i="8" s="1"/>
  <c r="N21" i="8"/>
  <c r="O21" i="8" s="1"/>
  <c r="M21" i="8"/>
  <c r="E21" i="8"/>
  <c r="N20" i="8"/>
  <c r="O20" i="8" s="1"/>
  <c r="M20" i="8"/>
  <c r="E20" i="8"/>
  <c r="N19" i="8"/>
  <c r="O19" i="8" s="1"/>
  <c r="M19" i="8"/>
  <c r="E19" i="8"/>
  <c r="N18" i="8"/>
  <c r="O18" i="8" s="1"/>
  <c r="M18" i="8"/>
  <c r="E18" i="8"/>
  <c r="N17" i="8"/>
  <c r="O17" i="8" s="1"/>
  <c r="M17" i="8"/>
  <c r="E17" i="8"/>
  <c r="N16" i="8"/>
  <c r="O16" i="8" s="1"/>
  <c r="M16" i="8"/>
  <c r="E16" i="8"/>
  <c r="N15" i="8"/>
  <c r="O15" i="8" s="1"/>
  <c r="M15" i="8"/>
  <c r="E15" i="8"/>
  <c r="N14" i="8"/>
  <c r="O14" i="8" s="1"/>
  <c r="M14" i="8"/>
  <c r="E14" i="8"/>
  <c r="N13" i="8"/>
  <c r="O13" i="8" s="1"/>
  <c r="M13" i="8"/>
  <c r="E13" i="8"/>
  <c r="N12" i="8"/>
  <c r="O12" i="8" s="1"/>
  <c r="M12" i="8"/>
  <c r="E12" i="8"/>
  <c r="N11" i="8"/>
  <c r="O11" i="8" s="1"/>
  <c r="M11" i="8"/>
  <c r="E11" i="8"/>
  <c r="Y22" i="22"/>
  <c r="X22" i="22"/>
  <c r="W22" i="22"/>
  <c r="V22" i="22"/>
  <c r="U22" i="22"/>
  <c r="T22" i="22"/>
  <c r="M22" i="22" s="1"/>
  <c r="S22" i="22"/>
  <c r="R22" i="22"/>
  <c r="Q22" i="22"/>
  <c r="N22" i="22"/>
  <c r="H22" i="22"/>
  <c r="G22" i="22"/>
  <c r="F22" i="22"/>
  <c r="E22" i="22"/>
  <c r="D22" i="22"/>
  <c r="C22" i="22"/>
  <c r="N21" i="22"/>
  <c r="O21" i="22" s="1"/>
  <c r="M21" i="22"/>
  <c r="E21" i="22"/>
  <c r="N20" i="22"/>
  <c r="O20" i="22" s="1"/>
  <c r="M20" i="22"/>
  <c r="E20" i="22"/>
  <c r="N19" i="22"/>
  <c r="O19" i="22" s="1"/>
  <c r="M19" i="22"/>
  <c r="E19" i="22"/>
  <c r="N18" i="22"/>
  <c r="O18" i="22" s="1"/>
  <c r="M18" i="22"/>
  <c r="E18" i="22"/>
  <c r="N17" i="22"/>
  <c r="O17" i="22" s="1"/>
  <c r="M17" i="22"/>
  <c r="E17" i="22"/>
  <c r="N16" i="22"/>
  <c r="O16" i="22" s="1"/>
  <c r="M16" i="22"/>
  <c r="E16" i="22"/>
  <c r="N15" i="22"/>
  <c r="O15" i="22" s="1"/>
  <c r="M15" i="22"/>
  <c r="E15" i="22"/>
  <c r="N14" i="22"/>
  <c r="O14" i="22" s="1"/>
  <c r="M14" i="22"/>
  <c r="E14" i="22"/>
  <c r="N13" i="22"/>
  <c r="O13" i="22" s="1"/>
  <c r="M13" i="22"/>
  <c r="E13" i="22"/>
  <c r="N12" i="22"/>
  <c r="O12" i="22" s="1"/>
  <c r="M12" i="22"/>
  <c r="E12" i="22"/>
  <c r="N11" i="22"/>
  <c r="O11" i="22" s="1"/>
  <c r="M11" i="22"/>
  <c r="E11" i="22"/>
  <c r="Y22" i="1"/>
  <c r="X22" i="1"/>
  <c r="W22" i="1"/>
  <c r="V22" i="1"/>
  <c r="U22" i="1"/>
  <c r="T22" i="1"/>
  <c r="S22" i="1"/>
  <c r="R22" i="1"/>
  <c r="M22" i="1" s="1"/>
  <c r="Q22" i="1"/>
  <c r="N22" i="1"/>
  <c r="H22" i="1"/>
  <c r="G22" i="1"/>
  <c r="F22" i="1"/>
  <c r="E22" i="1"/>
  <c r="D22" i="1"/>
  <c r="C22" i="1"/>
  <c r="N21" i="1"/>
  <c r="O21" i="1" s="1"/>
  <c r="M21" i="1"/>
  <c r="E21" i="1"/>
  <c r="N20" i="1"/>
  <c r="O20" i="1" s="1"/>
  <c r="M20" i="1"/>
  <c r="E20" i="1"/>
  <c r="N19" i="1"/>
  <c r="O19" i="1" s="1"/>
  <c r="M19" i="1"/>
  <c r="E19" i="1"/>
  <c r="N18" i="1"/>
  <c r="O18" i="1" s="1"/>
  <c r="M18" i="1"/>
  <c r="E18" i="1"/>
  <c r="N17" i="1"/>
  <c r="O17" i="1" s="1"/>
  <c r="M17" i="1"/>
  <c r="E17" i="1"/>
  <c r="N16" i="1"/>
  <c r="O16" i="1" s="1"/>
  <c r="M16" i="1"/>
  <c r="E16" i="1"/>
  <c r="N15" i="1"/>
  <c r="O15" i="1" s="1"/>
  <c r="M15" i="1"/>
  <c r="E15" i="1"/>
  <c r="N14" i="1"/>
  <c r="O14" i="1" s="1"/>
  <c r="M14" i="1"/>
  <c r="E14" i="1"/>
  <c r="N13" i="1"/>
  <c r="O13" i="1" s="1"/>
  <c r="M13" i="1"/>
  <c r="E13" i="1"/>
  <c r="N12" i="1"/>
  <c r="O12" i="1" s="1"/>
  <c r="M12" i="1"/>
  <c r="E12" i="1"/>
  <c r="N11" i="1"/>
  <c r="O11" i="1" s="1"/>
  <c r="M11" i="1"/>
  <c r="E11" i="1"/>
  <c r="Y22" i="11"/>
  <c r="X22" i="11"/>
  <c r="W22" i="11"/>
  <c r="V22" i="11"/>
  <c r="U22" i="11"/>
  <c r="T22" i="11"/>
  <c r="S22" i="11"/>
  <c r="R22" i="11"/>
  <c r="Q22" i="11"/>
  <c r="H22" i="11"/>
  <c r="G22" i="11"/>
  <c r="F22" i="11"/>
  <c r="D22" i="11"/>
  <c r="C22" i="11"/>
  <c r="N21" i="11"/>
  <c r="O21" i="11" s="1"/>
  <c r="M21" i="11"/>
  <c r="E21" i="11"/>
  <c r="N20" i="11"/>
  <c r="O20" i="11" s="1"/>
  <c r="M20" i="11"/>
  <c r="E20" i="11"/>
  <c r="N19" i="11"/>
  <c r="O19" i="11" s="1"/>
  <c r="M19" i="11"/>
  <c r="E19" i="11"/>
  <c r="N18" i="11"/>
  <c r="O18" i="11" s="1"/>
  <c r="M18" i="11"/>
  <c r="E18" i="11"/>
  <c r="N17" i="11"/>
  <c r="O17" i="11" s="1"/>
  <c r="M17" i="11"/>
  <c r="E17" i="11"/>
  <c r="N16" i="11"/>
  <c r="O16" i="11" s="1"/>
  <c r="M16" i="11"/>
  <c r="E16" i="11"/>
  <c r="N15" i="11"/>
  <c r="O15" i="11" s="1"/>
  <c r="M15" i="11"/>
  <c r="E15" i="11"/>
  <c r="N14" i="11"/>
  <c r="O14" i="11" s="1"/>
  <c r="M14" i="11"/>
  <c r="E14" i="11"/>
  <c r="N13" i="11"/>
  <c r="O13" i="11" s="1"/>
  <c r="M13" i="11"/>
  <c r="E13" i="11"/>
  <c r="N12" i="11"/>
  <c r="O12" i="11" s="1"/>
  <c r="M12" i="11"/>
  <c r="E12" i="11"/>
  <c r="N11" i="11"/>
  <c r="O11" i="11" s="1"/>
  <c r="M11" i="11"/>
  <c r="E11" i="11"/>
  <c r="Y22" i="13"/>
  <c r="X22" i="13"/>
  <c r="W22" i="13"/>
  <c r="V22" i="13"/>
  <c r="U22" i="13"/>
  <c r="T22" i="13"/>
  <c r="S22" i="13"/>
  <c r="R22" i="13"/>
  <c r="M22" i="13" s="1"/>
  <c r="Q22" i="13"/>
  <c r="H22" i="13"/>
  <c r="G22" i="13"/>
  <c r="F22" i="13"/>
  <c r="E22" i="13"/>
  <c r="D22" i="13"/>
  <c r="C22" i="13"/>
  <c r="N21" i="13"/>
  <c r="O21" i="13" s="1"/>
  <c r="M21" i="13"/>
  <c r="E21" i="13"/>
  <c r="N20" i="13"/>
  <c r="O20" i="13" s="1"/>
  <c r="M20" i="13"/>
  <c r="E20" i="13"/>
  <c r="N19" i="13"/>
  <c r="O19" i="13" s="1"/>
  <c r="M19" i="13"/>
  <c r="E19" i="13"/>
  <c r="N18" i="13"/>
  <c r="O18" i="13" s="1"/>
  <c r="M18" i="13"/>
  <c r="E18" i="13"/>
  <c r="N17" i="13"/>
  <c r="O17" i="13" s="1"/>
  <c r="M17" i="13"/>
  <c r="E17" i="13"/>
  <c r="N16" i="13"/>
  <c r="O16" i="13" s="1"/>
  <c r="M16" i="13"/>
  <c r="E16" i="13"/>
  <c r="N15" i="13"/>
  <c r="O15" i="13" s="1"/>
  <c r="M15" i="13"/>
  <c r="E15" i="13"/>
  <c r="N14" i="13"/>
  <c r="O14" i="13" s="1"/>
  <c r="M14" i="13"/>
  <c r="E14" i="13"/>
  <c r="N13" i="13"/>
  <c r="O13" i="13" s="1"/>
  <c r="M13" i="13"/>
  <c r="E13" i="13"/>
  <c r="N12" i="13"/>
  <c r="O12" i="13" s="1"/>
  <c r="M12" i="13"/>
  <c r="E12" i="13"/>
  <c r="N11" i="13"/>
  <c r="O11" i="13" s="1"/>
  <c r="M11" i="13"/>
  <c r="E11" i="13"/>
  <c r="Y22" i="12"/>
  <c r="X22" i="12"/>
  <c r="W22" i="12"/>
  <c r="V22" i="12"/>
  <c r="U22" i="12"/>
  <c r="T22" i="12"/>
  <c r="S22" i="12"/>
  <c r="R22" i="12"/>
  <c r="Q22" i="12"/>
  <c r="H22" i="12"/>
  <c r="G22" i="12"/>
  <c r="F22" i="12"/>
  <c r="D22" i="12"/>
  <c r="C22" i="12"/>
  <c r="N21" i="12"/>
  <c r="O21" i="12" s="1"/>
  <c r="M21" i="12"/>
  <c r="E21" i="12"/>
  <c r="N20" i="12"/>
  <c r="O20" i="12" s="1"/>
  <c r="M20" i="12"/>
  <c r="E20" i="12"/>
  <c r="N19" i="12"/>
  <c r="O19" i="12" s="1"/>
  <c r="M19" i="12"/>
  <c r="E19" i="12"/>
  <c r="N18" i="12"/>
  <c r="O18" i="12" s="1"/>
  <c r="M18" i="12"/>
  <c r="E18" i="12"/>
  <c r="N17" i="12"/>
  <c r="O17" i="12" s="1"/>
  <c r="M17" i="12"/>
  <c r="E17" i="12"/>
  <c r="N16" i="12"/>
  <c r="O16" i="12" s="1"/>
  <c r="M16" i="12"/>
  <c r="E16" i="12"/>
  <c r="N15" i="12"/>
  <c r="O15" i="12" s="1"/>
  <c r="M15" i="12"/>
  <c r="E15" i="12"/>
  <c r="N14" i="12"/>
  <c r="O14" i="12" s="1"/>
  <c r="M14" i="12"/>
  <c r="E14" i="12"/>
  <c r="N13" i="12"/>
  <c r="O13" i="12" s="1"/>
  <c r="M13" i="12"/>
  <c r="E13" i="12"/>
  <c r="N12" i="12"/>
  <c r="O12" i="12" s="1"/>
  <c r="M12" i="12"/>
  <c r="E12" i="12"/>
  <c r="N11" i="12"/>
  <c r="O11" i="12" s="1"/>
  <c r="M11" i="12"/>
  <c r="E11" i="12"/>
  <c r="Y22" i="3"/>
  <c r="E22" i="3" s="1"/>
  <c r="X22" i="3"/>
  <c r="W22" i="3"/>
  <c r="V22" i="3"/>
  <c r="U22" i="3"/>
  <c r="T22" i="3"/>
  <c r="S22" i="3"/>
  <c r="R22" i="3"/>
  <c r="M22" i="3" s="1"/>
  <c r="Q22" i="3"/>
  <c r="H22" i="3"/>
  <c r="G22" i="3"/>
  <c r="F22" i="3"/>
  <c r="D22" i="3"/>
  <c r="C22" i="3"/>
  <c r="N21" i="3"/>
  <c r="O21" i="3" s="1"/>
  <c r="M21" i="3"/>
  <c r="E21" i="3"/>
  <c r="N20" i="3"/>
  <c r="O20" i="3" s="1"/>
  <c r="M20" i="3"/>
  <c r="E20" i="3"/>
  <c r="N19" i="3"/>
  <c r="O19" i="3" s="1"/>
  <c r="M19" i="3"/>
  <c r="E19" i="3"/>
  <c r="N18" i="3"/>
  <c r="O18" i="3" s="1"/>
  <c r="M18" i="3"/>
  <c r="E18" i="3"/>
  <c r="N17" i="3"/>
  <c r="O17" i="3" s="1"/>
  <c r="M17" i="3"/>
  <c r="E17" i="3"/>
  <c r="N16" i="3"/>
  <c r="O16" i="3" s="1"/>
  <c r="M16" i="3"/>
  <c r="E16" i="3"/>
  <c r="N15" i="3"/>
  <c r="O15" i="3" s="1"/>
  <c r="M15" i="3"/>
  <c r="E15" i="3"/>
  <c r="N14" i="3"/>
  <c r="O14" i="3" s="1"/>
  <c r="M14" i="3"/>
  <c r="E14" i="3"/>
  <c r="N13" i="3"/>
  <c r="O13" i="3" s="1"/>
  <c r="M13" i="3"/>
  <c r="E13" i="3"/>
  <c r="N12" i="3"/>
  <c r="O12" i="3" s="1"/>
  <c r="M12" i="3"/>
  <c r="E12" i="3"/>
  <c r="N11" i="3"/>
  <c r="O11" i="3" s="1"/>
  <c r="M11" i="3"/>
  <c r="E11" i="3"/>
  <c r="N22" i="27" l="1"/>
  <c r="E22" i="27"/>
  <c r="O22" i="26"/>
  <c r="O22" i="16"/>
  <c r="O22" i="2"/>
  <c r="M22" i="6"/>
  <c r="O22" i="7"/>
  <c r="E22" i="15"/>
  <c r="O22" i="15"/>
  <c r="O22" i="8"/>
  <c r="O22" i="22"/>
  <c r="O22" i="1"/>
  <c r="N22" i="12"/>
  <c r="O22" i="12" s="1"/>
  <c r="O20" i="19" s="1"/>
  <c r="M22" i="12"/>
  <c r="E22" i="12"/>
  <c r="E20" i="19" s="1"/>
  <c r="E22" i="11"/>
  <c r="N22" i="11"/>
  <c r="O22" i="11" s="1"/>
  <c r="O17" i="19" s="1"/>
  <c r="O22" i="27"/>
  <c r="M22" i="27"/>
  <c r="M16" i="19" s="1"/>
  <c r="N22" i="18"/>
  <c r="O22" i="18" s="1"/>
  <c r="O23" i="19" s="1"/>
  <c r="N22" i="4"/>
  <c r="O22" i="4" s="1"/>
  <c r="O9" i="19" s="1"/>
  <c r="N22" i="6"/>
  <c r="O22" i="6" s="1"/>
  <c r="O13" i="19" s="1"/>
  <c r="M22" i="11"/>
  <c r="N22" i="13"/>
  <c r="O22" i="13" s="1"/>
  <c r="O19" i="19" s="1"/>
  <c r="N22" i="3"/>
  <c r="O22" i="3" s="1"/>
  <c r="O10" i="19" s="1"/>
  <c r="E11" i="10"/>
  <c r="E12" i="10"/>
  <c r="E13" i="10"/>
  <c r="E14" i="10"/>
  <c r="E15" i="10"/>
  <c r="E16" i="10"/>
  <c r="E17" i="10"/>
  <c r="E18" i="10"/>
  <c r="E19" i="10"/>
  <c r="E20" i="10"/>
  <c r="E21" i="10"/>
  <c r="I25" i="19"/>
  <c r="J25" i="19"/>
  <c r="K25" i="19"/>
  <c r="C25" i="19"/>
  <c r="E18" i="19"/>
  <c r="F18" i="19"/>
  <c r="G18" i="19"/>
  <c r="H18" i="19"/>
  <c r="I18" i="19"/>
  <c r="J18" i="19"/>
  <c r="K18" i="19"/>
  <c r="M18" i="19"/>
  <c r="N18" i="19"/>
  <c r="O18" i="19"/>
  <c r="Q18" i="19"/>
  <c r="R18" i="19"/>
  <c r="S18" i="19"/>
  <c r="T18" i="19"/>
  <c r="U18" i="19"/>
  <c r="V18" i="19"/>
  <c r="W18" i="19"/>
  <c r="X18" i="19"/>
  <c r="Y18" i="19"/>
  <c r="E19" i="19"/>
  <c r="F19" i="19"/>
  <c r="G19" i="19"/>
  <c r="H19" i="19"/>
  <c r="I19" i="19"/>
  <c r="J19" i="19"/>
  <c r="K19" i="19"/>
  <c r="M19" i="19"/>
  <c r="Q19" i="19"/>
  <c r="R19" i="19"/>
  <c r="S19" i="19"/>
  <c r="T19" i="19"/>
  <c r="U19" i="19"/>
  <c r="V19" i="19"/>
  <c r="W19" i="19"/>
  <c r="X19" i="19"/>
  <c r="Y19" i="19"/>
  <c r="F20" i="19"/>
  <c r="G20" i="19"/>
  <c r="H20" i="19"/>
  <c r="I20" i="19"/>
  <c r="J20" i="19"/>
  <c r="K20" i="19"/>
  <c r="M20" i="19"/>
  <c r="N20" i="19"/>
  <c r="Q20" i="19"/>
  <c r="R20" i="19"/>
  <c r="S20" i="19"/>
  <c r="T20" i="19"/>
  <c r="U20" i="19"/>
  <c r="V20" i="19"/>
  <c r="W20" i="19"/>
  <c r="X20" i="19"/>
  <c r="Y20" i="19"/>
  <c r="E21" i="19"/>
  <c r="F21" i="19"/>
  <c r="G21" i="19"/>
  <c r="H21" i="19"/>
  <c r="I21" i="19"/>
  <c r="J21" i="19"/>
  <c r="K21" i="19"/>
  <c r="M21" i="19"/>
  <c r="N21" i="19"/>
  <c r="O21" i="19"/>
  <c r="Q21" i="19"/>
  <c r="R21" i="19"/>
  <c r="S21" i="19"/>
  <c r="T21" i="19"/>
  <c r="U21" i="19"/>
  <c r="V21" i="19"/>
  <c r="W21" i="19"/>
  <c r="X21" i="19"/>
  <c r="Y21" i="19"/>
  <c r="E22" i="19"/>
  <c r="F22" i="19"/>
  <c r="G22" i="19"/>
  <c r="H22" i="19"/>
  <c r="I22" i="19"/>
  <c r="J22" i="19"/>
  <c r="K22" i="19"/>
  <c r="M22" i="19"/>
  <c r="N22" i="19"/>
  <c r="O22" i="19"/>
  <c r="Q22" i="19"/>
  <c r="R22" i="19"/>
  <c r="S22" i="19"/>
  <c r="T22" i="19"/>
  <c r="U22" i="19"/>
  <c r="V22" i="19"/>
  <c r="W22" i="19"/>
  <c r="X22" i="19"/>
  <c r="Y22" i="19"/>
  <c r="E23" i="19"/>
  <c r="F23" i="19"/>
  <c r="G23" i="19"/>
  <c r="H23" i="19"/>
  <c r="I23" i="19"/>
  <c r="J23" i="19"/>
  <c r="K23" i="19"/>
  <c r="M23" i="19"/>
  <c r="N23" i="19"/>
  <c r="Q23" i="19"/>
  <c r="R23" i="19"/>
  <c r="S23" i="19"/>
  <c r="T23" i="19"/>
  <c r="U23" i="19"/>
  <c r="V23" i="19"/>
  <c r="W23" i="19"/>
  <c r="X23" i="19"/>
  <c r="Y23" i="19"/>
  <c r="E24" i="19"/>
  <c r="F24" i="19"/>
  <c r="G24" i="19"/>
  <c r="H24" i="19"/>
  <c r="I24" i="19"/>
  <c r="J24" i="19"/>
  <c r="K24" i="19"/>
  <c r="M24" i="19"/>
  <c r="N24" i="19"/>
  <c r="O24" i="19"/>
  <c r="Q24" i="19"/>
  <c r="R24" i="19"/>
  <c r="S24" i="19"/>
  <c r="T24" i="19"/>
  <c r="U24" i="19"/>
  <c r="V24" i="19"/>
  <c r="W24" i="19"/>
  <c r="X24" i="19"/>
  <c r="Y24" i="19"/>
  <c r="E26" i="19"/>
  <c r="F26" i="19"/>
  <c r="G26" i="19"/>
  <c r="H26" i="19"/>
  <c r="I26" i="19"/>
  <c r="J26" i="19"/>
  <c r="K26" i="19"/>
  <c r="M26" i="19"/>
  <c r="N26" i="19"/>
  <c r="O26" i="19"/>
  <c r="Q26" i="19"/>
  <c r="R26" i="19"/>
  <c r="S26" i="19"/>
  <c r="T26" i="19"/>
  <c r="U26" i="19"/>
  <c r="V26" i="19"/>
  <c r="W26" i="19"/>
  <c r="X26" i="19"/>
  <c r="Y26" i="19"/>
  <c r="E17" i="19"/>
  <c r="F17" i="19"/>
  <c r="G17" i="19"/>
  <c r="H17" i="19"/>
  <c r="I17" i="19"/>
  <c r="J17" i="19"/>
  <c r="K17" i="19"/>
  <c r="M17" i="19"/>
  <c r="N17" i="19"/>
  <c r="Q17" i="19"/>
  <c r="R17" i="19"/>
  <c r="S17" i="19"/>
  <c r="T17" i="19"/>
  <c r="U17" i="19"/>
  <c r="V17" i="19"/>
  <c r="W17" i="19"/>
  <c r="X17" i="19"/>
  <c r="Y17" i="19"/>
  <c r="E16" i="19"/>
  <c r="F16" i="19"/>
  <c r="G16" i="19"/>
  <c r="H16" i="19"/>
  <c r="I16" i="19"/>
  <c r="J16" i="19"/>
  <c r="K16" i="19"/>
  <c r="N16" i="19"/>
  <c r="O16" i="19"/>
  <c r="Q16" i="19"/>
  <c r="R16" i="19"/>
  <c r="S16" i="19"/>
  <c r="T16" i="19"/>
  <c r="U16" i="19"/>
  <c r="V16" i="19"/>
  <c r="W16" i="19"/>
  <c r="X16" i="19"/>
  <c r="Y16" i="19"/>
  <c r="E15" i="19"/>
  <c r="F15" i="19"/>
  <c r="G15" i="19"/>
  <c r="H15" i="19"/>
  <c r="I15" i="19"/>
  <c r="J15" i="19"/>
  <c r="K15" i="19"/>
  <c r="M15" i="19"/>
  <c r="N15" i="19"/>
  <c r="O15" i="19"/>
  <c r="Q15" i="19"/>
  <c r="R15" i="19"/>
  <c r="S15" i="19"/>
  <c r="T15" i="19"/>
  <c r="U15" i="19"/>
  <c r="V15" i="19"/>
  <c r="W15" i="19"/>
  <c r="X15" i="19"/>
  <c r="Y15" i="19"/>
  <c r="E14" i="19"/>
  <c r="F14" i="19"/>
  <c r="G14" i="19"/>
  <c r="H14" i="19"/>
  <c r="I14" i="19"/>
  <c r="J14" i="19"/>
  <c r="K14" i="19"/>
  <c r="M14" i="19"/>
  <c r="N14" i="19"/>
  <c r="O14" i="19"/>
  <c r="Q14" i="19"/>
  <c r="R14" i="19"/>
  <c r="S14" i="19"/>
  <c r="T14" i="19"/>
  <c r="U14" i="19"/>
  <c r="V14" i="19"/>
  <c r="W14" i="19"/>
  <c r="X14" i="19"/>
  <c r="Y14" i="19"/>
  <c r="C14" i="19"/>
  <c r="E13" i="19"/>
  <c r="F13" i="19"/>
  <c r="G13" i="19"/>
  <c r="H13" i="19"/>
  <c r="I13" i="19"/>
  <c r="J13" i="19"/>
  <c r="K13" i="19"/>
  <c r="M13" i="19"/>
  <c r="N13" i="19"/>
  <c r="Q13" i="19"/>
  <c r="R13" i="19"/>
  <c r="S13" i="19"/>
  <c r="T13" i="19"/>
  <c r="U13" i="19"/>
  <c r="V13" i="19"/>
  <c r="W13" i="19"/>
  <c r="X13" i="19"/>
  <c r="Y13" i="19"/>
  <c r="E12" i="19"/>
  <c r="F12" i="19"/>
  <c r="G12" i="19"/>
  <c r="H12" i="19"/>
  <c r="I12" i="19"/>
  <c r="J12" i="19"/>
  <c r="K12" i="19"/>
  <c r="M12" i="19"/>
  <c r="N12" i="19"/>
  <c r="O12" i="19"/>
  <c r="Q12" i="19"/>
  <c r="R12" i="19"/>
  <c r="S12" i="19"/>
  <c r="T12" i="19"/>
  <c r="U12" i="19"/>
  <c r="V12" i="19"/>
  <c r="W12" i="19"/>
  <c r="X12" i="19"/>
  <c r="Y12" i="19"/>
  <c r="E11" i="19"/>
  <c r="F11" i="19"/>
  <c r="G11" i="19"/>
  <c r="H11" i="19"/>
  <c r="I11" i="19"/>
  <c r="J11" i="19"/>
  <c r="K11" i="19"/>
  <c r="M11" i="19"/>
  <c r="N11" i="19"/>
  <c r="O11" i="19"/>
  <c r="Q11" i="19"/>
  <c r="R11" i="19"/>
  <c r="S11" i="19"/>
  <c r="T11" i="19"/>
  <c r="U11" i="19"/>
  <c r="V11" i="19"/>
  <c r="W11" i="19"/>
  <c r="X11" i="19"/>
  <c r="Y11" i="19"/>
  <c r="E10" i="19"/>
  <c r="F10" i="19"/>
  <c r="G10" i="19"/>
  <c r="H10" i="19"/>
  <c r="I10" i="19"/>
  <c r="J10" i="19"/>
  <c r="K10" i="19"/>
  <c r="M10" i="19"/>
  <c r="N10" i="19"/>
  <c r="Q10" i="19"/>
  <c r="R10" i="19"/>
  <c r="S10" i="19"/>
  <c r="T10" i="19"/>
  <c r="U10" i="19"/>
  <c r="V10" i="19"/>
  <c r="W10" i="19"/>
  <c r="X10" i="19"/>
  <c r="Y10" i="19"/>
  <c r="E9" i="19"/>
  <c r="F9" i="19"/>
  <c r="G9" i="19"/>
  <c r="H9" i="19"/>
  <c r="I9" i="19"/>
  <c r="J9" i="19"/>
  <c r="K9" i="19"/>
  <c r="M9" i="19"/>
  <c r="N9" i="19"/>
  <c r="Q9" i="19"/>
  <c r="R9" i="19"/>
  <c r="S9" i="19"/>
  <c r="T9" i="19"/>
  <c r="U9" i="19"/>
  <c r="V9" i="19"/>
  <c r="W9" i="19"/>
  <c r="X9" i="19"/>
  <c r="Y9" i="19"/>
  <c r="W22" i="10"/>
  <c r="W25" i="19" s="1"/>
  <c r="Y22" i="10"/>
  <c r="Y25" i="19" s="1"/>
  <c r="X22" i="10"/>
  <c r="X25" i="19" s="1"/>
  <c r="V22" i="10"/>
  <c r="V25" i="19" s="1"/>
  <c r="Q22" i="10"/>
  <c r="Q25" i="19" s="1"/>
  <c r="H22" i="10"/>
  <c r="H25" i="19" s="1"/>
  <c r="G22" i="10"/>
  <c r="G25" i="19" s="1"/>
  <c r="F22" i="10"/>
  <c r="F25" i="19" s="1"/>
  <c r="D22" i="10"/>
  <c r="C22" i="10"/>
  <c r="N21" i="10"/>
  <c r="O21" i="10" s="1"/>
  <c r="M21" i="10"/>
  <c r="N20" i="10"/>
  <c r="O20" i="10" s="1"/>
  <c r="M20" i="10"/>
  <c r="N19" i="10"/>
  <c r="O19" i="10" s="1"/>
  <c r="M19" i="10"/>
  <c r="N18" i="10"/>
  <c r="O18" i="10" s="1"/>
  <c r="M18" i="10"/>
  <c r="N17" i="10"/>
  <c r="O17" i="10" s="1"/>
  <c r="M17" i="10"/>
  <c r="N16" i="10"/>
  <c r="O16" i="10" s="1"/>
  <c r="M16" i="10"/>
  <c r="N15" i="10"/>
  <c r="O15" i="10" s="1"/>
  <c r="M15" i="10"/>
  <c r="N14" i="10"/>
  <c r="O14" i="10" s="1"/>
  <c r="M14" i="10"/>
  <c r="N13" i="10"/>
  <c r="O13" i="10" s="1"/>
  <c r="M13" i="10"/>
  <c r="N12" i="10"/>
  <c r="O12" i="10" s="1"/>
  <c r="M12" i="10"/>
  <c r="N11" i="10"/>
  <c r="O11" i="10" s="1"/>
  <c r="M11" i="10"/>
  <c r="U22" i="10"/>
  <c r="U25" i="19" s="1"/>
  <c r="T22" i="10"/>
  <c r="T25" i="19" s="1"/>
  <c r="S22" i="10"/>
  <c r="S25" i="19" s="1"/>
  <c r="N19" i="19" l="1"/>
  <c r="Y27" i="19"/>
  <c r="H27" i="19"/>
  <c r="T27" i="19"/>
  <c r="E22" i="10"/>
  <c r="E25" i="19" s="1"/>
  <c r="U27" i="19"/>
  <c r="W27" i="19"/>
  <c r="V27" i="19"/>
  <c r="F27" i="19"/>
  <c r="S27" i="19"/>
  <c r="G27" i="19"/>
  <c r="X27" i="19"/>
  <c r="Q27" i="19"/>
  <c r="N22" i="10"/>
  <c r="R22" i="10"/>
  <c r="C16" i="19"/>
  <c r="C9" i="19"/>
  <c r="C13" i="19"/>
  <c r="C11" i="19"/>
  <c r="C15" i="19"/>
  <c r="C19" i="19"/>
  <c r="C17" i="19"/>
  <c r="B29" i="19"/>
  <c r="C26" i="19"/>
  <c r="C23" i="19"/>
  <c r="C18" i="19"/>
  <c r="C22" i="19"/>
  <c r="C10" i="19"/>
  <c r="L52" i="21"/>
  <c r="L53" i="21"/>
  <c r="L54" i="21"/>
  <c r="O22" i="10" l="1"/>
  <c r="O25" i="19" s="1"/>
  <c r="N25" i="19"/>
  <c r="M22" i="10"/>
  <c r="M25" i="19" s="1"/>
  <c r="R25" i="19"/>
  <c r="R27" i="19" s="1"/>
  <c r="C20" i="19"/>
  <c r="C12" i="19"/>
  <c r="C24" i="19"/>
  <c r="C21" i="19"/>
  <c r="C27" i="19" l="1"/>
  <c r="E27" i="19" s="1"/>
  <c r="N27" i="19" l="1"/>
  <c r="O27" i="19" s="1"/>
  <c r="M27" i="19"/>
</calcChain>
</file>

<file path=xl/sharedStrings.xml><?xml version="1.0" encoding="utf-8"?>
<sst xmlns="http://schemas.openxmlformats.org/spreadsheetml/2006/main" count="2120" uniqueCount="224">
  <si>
    <t>MWH</t>
  </si>
  <si>
    <t>DL</t>
  </si>
  <si>
    <t>FI</t>
  </si>
  <si>
    <t>LTI</t>
  </si>
  <si>
    <t>RWI</t>
  </si>
  <si>
    <t>MTI</t>
  </si>
  <si>
    <t>MI</t>
  </si>
  <si>
    <t>PD</t>
  </si>
  <si>
    <t>SPI</t>
  </si>
  <si>
    <t>NM</t>
  </si>
  <si>
    <t>TRIFR</t>
  </si>
  <si>
    <t>SR</t>
  </si>
  <si>
    <t xml:space="preserve">January /Enero </t>
  </si>
  <si>
    <t xml:space="preserve">February /Febrero </t>
  </si>
  <si>
    <t>March/Marzo</t>
  </si>
  <si>
    <t xml:space="preserve">April /Abril </t>
  </si>
  <si>
    <t>August/Agosto</t>
  </si>
  <si>
    <t>October/Octubre</t>
  </si>
  <si>
    <t>November/Noviembre</t>
  </si>
  <si>
    <t>December/Diciembre</t>
  </si>
  <si>
    <t>Lost Time Injury / Lesion con Tiempo Perdido</t>
  </si>
  <si>
    <t xml:space="preserve">RWI </t>
  </si>
  <si>
    <t xml:space="preserve">Restricted Work Injury / Lesion con Trabajo Restringido </t>
  </si>
  <si>
    <t>Medical Treated Injury / Lesion con Tratamiento Medico</t>
  </si>
  <si>
    <t>Serious Potential Incident / Incidente con Alto Potencial de daño a la persona</t>
  </si>
  <si>
    <t>Total Recordable Injury Frecuency Rate / Indice de Frecuencia de Lesiones Registrables Totales</t>
  </si>
  <si>
    <t xml:space="preserve">May/Mayo </t>
  </si>
  <si>
    <t>June/Junio</t>
  </si>
  <si>
    <t>July/Julio</t>
  </si>
  <si>
    <t>September/Septiembre</t>
  </si>
  <si>
    <t>Area :</t>
  </si>
  <si>
    <t>Procesos</t>
  </si>
  <si>
    <t xml:space="preserve">Logistica_Comercial </t>
  </si>
  <si>
    <t>Minor Injury / Lesión Menor</t>
  </si>
  <si>
    <t>Nro</t>
  </si>
  <si>
    <t>2</t>
  </si>
  <si>
    <t>Pierna</t>
  </si>
  <si>
    <t>3</t>
  </si>
  <si>
    <t>4</t>
  </si>
  <si>
    <t>5</t>
  </si>
  <si>
    <t>6</t>
  </si>
  <si>
    <t>7</t>
  </si>
  <si>
    <t>Antebrazo</t>
  </si>
  <si>
    <t>8</t>
  </si>
  <si>
    <t>Tobillo</t>
  </si>
  <si>
    <t>Rodilla</t>
  </si>
  <si>
    <t>Cara</t>
  </si>
  <si>
    <t>Según Parte del Cuerpo</t>
  </si>
  <si>
    <t xml:space="preserve"> Cantidad</t>
  </si>
  <si>
    <t>Abdomen (Pared Abdominal)</t>
  </si>
  <si>
    <t>Aparato Auditivo</t>
  </si>
  <si>
    <t>Aparato Cardiovascular en General</t>
  </si>
  <si>
    <t>Aparato Genital en General</t>
  </si>
  <si>
    <t>Boca (Inclusion Labios, Dientes y Lengua)</t>
  </si>
  <si>
    <t>Brazo</t>
  </si>
  <si>
    <t>Cabeza (Ubicaciones Multiples)</t>
  </si>
  <si>
    <t>Cadera</t>
  </si>
  <si>
    <t xml:space="preserve">Codo </t>
  </si>
  <si>
    <t xml:space="preserve">Cuello </t>
  </si>
  <si>
    <t>Dedos de la Mano</t>
  </si>
  <si>
    <t>Dedos de los Pies</t>
  </si>
  <si>
    <t>Hombro (inclusión de clavículas, omóplato y axila)</t>
  </si>
  <si>
    <t xml:space="preserve">Mano (con excepción de los dedos solos) </t>
  </si>
  <si>
    <t xml:space="preserve">Miembro inferior, ubicaciones múltiples </t>
  </si>
  <si>
    <t xml:space="preserve">Miembro superior, ubicaciones múltiples </t>
  </si>
  <si>
    <t xml:space="preserve">Muñeca </t>
  </si>
  <si>
    <t>Muslo</t>
  </si>
  <si>
    <t xml:space="preserve">Nariz y senos paranasales </t>
  </si>
  <si>
    <t xml:space="preserve">Ojos (con inclusión de los párpados, la órbita y el nervio óptico) </t>
  </si>
  <si>
    <t xml:space="preserve">Organo, aparato o sistema afectado por sustancias químicas - plaguicidas </t>
  </si>
  <si>
    <t>Pelvis</t>
  </si>
  <si>
    <t>Pie (con excepción de los dedos</t>
  </si>
  <si>
    <t>Region Cervical</t>
  </si>
  <si>
    <t xml:space="preserve">Región craneana (cráneo, cuero cabelludo) </t>
  </si>
  <si>
    <t>Region Dorsal</t>
  </si>
  <si>
    <t xml:space="preserve">Región lumbosacra (columna vertebral y muscular adyacentes) </t>
  </si>
  <si>
    <t xml:space="preserve">Tórax (costillas, esternón) </t>
  </si>
  <si>
    <t xml:space="preserve">Tronco, ubicaciones múltiples </t>
  </si>
  <si>
    <t xml:space="preserve">Ubicaciones múltiples, compromiso de dos o mas zonas afectadas especificadas en la tabla </t>
  </si>
  <si>
    <t>Otras partes</t>
  </si>
  <si>
    <t>Dedos de Mano (02)</t>
  </si>
  <si>
    <t>Ojos (01)</t>
  </si>
  <si>
    <t>ESTADISTICA SEGÚN PARTE DE CUERPO LESIONADA GOLD FIELDS CY 2016 A  FEBRERO  CY2016</t>
  </si>
  <si>
    <t>Hombro (01)</t>
  </si>
  <si>
    <t xml:space="preserve"> Mano (02)</t>
  </si>
  <si>
    <t>1</t>
  </si>
  <si>
    <t xml:space="preserve">Tipo </t>
  </si>
  <si>
    <t>Fecha</t>
  </si>
  <si>
    <t>Hora</t>
  </si>
  <si>
    <t>Area</t>
  </si>
  <si>
    <t>Empresa</t>
  </si>
  <si>
    <t>Lugar</t>
  </si>
  <si>
    <t>Investigable</t>
  </si>
  <si>
    <t>Riesgo</t>
  </si>
  <si>
    <t>Según Parte Cuerpo Lesionada</t>
  </si>
  <si>
    <t>Perdida</t>
  </si>
  <si>
    <t>CB1</t>
  </si>
  <si>
    <t>CB2</t>
  </si>
  <si>
    <t>CB3</t>
  </si>
  <si>
    <t>CB4</t>
  </si>
  <si>
    <t>CB5</t>
  </si>
  <si>
    <t>CB6</t>
  </si>
  <si>
    <t>Persona</t>
  </si>
  <si>
    <t>27.01.2016</t>
  </si>
  <si>
    <t>Industrial Finishing S.A.C.</t>
  </si>
  <si>
    <t>Remolienda</t>
  </si>
  <si>
    <t>Si</t>
  </si>
  <si>
    <t>Moderado</t>
  </si>
  <si>
    <t>Torax</t>
  </si>
  <si>
    <t>Traumatismo torax</t>
  </si>
  <si>
    <t>30.01.2016</t>
  </si>
  <si>
    <t>Gold Fields La Cima S.A</t>
  </si>
  <si>
    <t>Planta - Area de Reactivos.</t>
  </si>
  <si>
    <t>Bajo</t>
  </si>
  <si>
    <t>Mano</t>
  </si>
  <si>
    <t>Herida punzo cortante en la palma de la mano izquierda.</t>
  </si>
  <si>
    <t>02.02.2016</t>
  </si>
  <si>
    <t xml:space="preserve">Inversiones Cristian </t>
  </si>
  <si>
    <t>Almacen el Carmen</t>
  </si>
  <si>
    <t>04.02.2016</t>
  </si>
  <si>
    <t>Proyectos Operaciones</t>
  </si>
  <si>
    <t>San Martin Contratistas Generales S,A</t>
  </si>
  <si>
    <t>Zona de preparación de concreto - Módulo 4 del Campamento Definitivo</t>
  </si>
  <si>
    <t>Contusión en dorso de mano derecha</t>
  </si>
  <si>
    <t>Hombro</t>
  </si>
  <si>
    <t>Tendinitis aguda de hombro izquierdo</t>
  </si>
  <si>
    <t>05.02.2016</t>
  </si>
  <si>
    <t>Contusión en el antebrazo derecho y en el primer dedo (pulgar) de la mano izquierda.</t>
  </si>
  <si>
    <t>4.2.2</t>
  </si>
  <si>
    <t>Logistica_Concentrado</t>
  </si>
  <si>
    <t>Transportes Rodrigo Carranza</t>
  </si>
  <si>
    <t>Carretera Cajamarca - Ciudad de Dios, altura del Km 136 (entre Choropampa y San Juan</t>
  </si>
  <si>
    <t>Alto</t>
  </si>
  <si>
    <t>Dedos</t>
  </si>
  <si>
    <r>
      <rPr>
        <b/>
        <sz val="12"/>
        <color indexed="8"/>
        <rFont val="Calibri"/>
        <family val="2"/>
      </rPr>
      <t>Lesion Menor:</t>
    </r>
    <r>
      <rPr>
        <sz val="12"/>
        <color indexed="8"/>
        <rFont val="Calibri"/>
        <family val="2"/>
      </rPr>
      <t xml:space="preserve"> Esguince de primer dedo de mano derecha.</t>
    </r>
  </si>
  <si>
    <t>San Martin Contratistas Generales S.A</t>
  </si>
  <si>
    <t>Campamento definitivo módulo 4</t>
  </si>
  <si>
    <t>Conjuntiva ojo izquierdo</t>
  </si>
  <si>
    <r>
      <rPr>
        <b/>
        <sz val="12"/>
        <color indexed="8"/>
        <rFont val="Calibri"/>
        <family val="2"/>
      </rPr>
      <t xml:space="preserve">Lesion Menor : </t>
    </r>
    <r>
      <rPr>
        <sz val="12"/>
        <color indexed="8"/>
        <rFont val="Calibri"/>
        <family val="2"/>
      </rPr>
      <t xml:space="preserve">                                                                                       Cuerpo extraño en ojo izquierdo</t>
    </r>
  </si>
  <si>
    <t>Operaciones Mina</t>
  </si>
  <si>
    <t>Taller de soldadura S.M.C.G. S.A.</t>
  </si>
  <si>
    <r>
      <rPr>
        <b/>
        <sz val="12"/>
        <color indexed="8"/>
        <rFont val="Calibri"/>
        <family val="2"/>
      </rPr>
      <t>Lesion Menor</t>
    </r>
    <r>
      <rPr>
        <sz val="12"/>
        <color indexed="8"/>
        <rFont val="Calibri"/>
        <family val="2"/>
      </rPr>
      <t>:: Contusión en primer dedo mano izquierda</t>
    </r>
  </si>
  <si>
    <t>ESTADISTICAS MENSUALES POR ÁREA DE SEGURIDAD Y SALUD OCUPACIONAL
HEALTH AND SAFETY MONTHLY STATISTICS BY AREA</t>
  </si>
  <si>
    <t>U.E.A. CAROLINA I
CERRO CORONA</t>
  </si>
  <si>
    <r>
      <t xml:space="preserve">Código: </t>
    </r>
    <r>
      <rPr>
        <sz val="9"/>
        <rFont val="Arial"/>
        <family val="2"/>
      </rPr>
      <t>SSYMA-P04.01-F07</t>
    </r>
  </si>
  <si>
    <t>MINA</t>
  </si>
  <si>
    <t>MEDIO AMBIENTE</t>
  </si>
  <si>
    <t>SEGURIDAD Y SALUD OCUPACIONAL</t>
  </si>
  <si>
    <t>PROCESOS</t>
  </si>
  <si>
    <t>RECURSOS HUMANOS</t>
  </si>
  <si>
    <t>GENERACIÓN DE ENERGÍA</t>
  </si>
  <si>
    <t>AR</t>
  </si>
  <si>
    <t>SERVICIOS TÉCNICOS</t>
  </si>
  <si>
    <t>ADMINISTRACIÓN LIMA</t>
  </si>
  <si>
    <t>RELACIONES COMUNITARIAS Y DESARROLLO SOCIAL</t>
  </si>
  <si>
    <t>LEGAL</t>
  </si>
  <si>
    <t>ÁREAS</t>
  </si>
  <si>
    <t>ITC</t>
  </si>
  <si>
    <t>MEDIOAMBIENTE</t>
  </si>
  <si>
    <t>GENERACION DE ENERGIA</t>
  </si>
  <si>
    <t>VP OPERACIONES</t>
  </si>
  <si>
    <t>ABASTECIMIENTO (ALMACENES)</t>
  </si>
  <si>
    <t>INNOVACIÓN</t>
  </si>
  <si>
    <t>AGUAS Y RELAVES</t>
  </si>
  <si>
    <r>
      <t xml:space="preserve">Versión: </t>
    </r>
    <r>
      <rPr>
        <sz val="9"/>
        <rFont val="Arial"/>
        <family val="2"/>
      </rPr>
      <t>03</t>
    </r>
  </si>
  <si>
    <t>SI</t>
  </si>
  <si>
    <t>Serious Injury/Lesión Seria</t>
  </si>
  <si>
    <t>PROTECCIÓN HUMANA Y PATRIMONIAL</t>
  </si>
  <si>
    <t>TOTAL</t>
  </si>
  <si>
    <t>ASUNTOS CORPORATIVOS &amp; DESARROLLO SOSTENIBLE</t>
  </si>
  <si>
    <t>LVS</t>
  </si>
  <si>
    <t>SER</t>
  </si>
  <si>
    <t>Days Lost due LTI / Dias Perdidos de las Lesiones con Tiempo Perdido</t>
  </si>
  <si>
    <t>Fatal / Lesion Fatal</t>
  </si>
  <si>
    <t>Propery Damage / Daños a la Propiedad</t>
  </si>
  <si>
    <t>NIHL PE</t>
  </si>
  <si>
    <t>S</t>
  </si>
  <si>
    <t>Silicosis / Silicosis</t>
  </si>
  <si>
    <t>Near Misses / Incidentes sin perdidas</t>
  </si>
  <si>
    <t>Severity  Rate / Indice de Severidad</t>
  </si>
  <si>
    <t>Accident rate / Indice de Accidentabilidad</t>
  </si>
  <si>
    <t>KPIs</t>
  </si>
  <si>
    <t>Key Performance Indicator / Indicador Clave de Desempeño</t>
  </si>
  <si>
    <t>VCCC</t>
  </si>
  <si>
    <t>Close out of eh serious potential incidents / Acciones Cerradas de los Incidentes de Alto Potencial</t>
  </si>
  <si>
    <t>EHS Engagement rate</t>
  </si>
  <si>
    <t>YTD 2021</t>
  </si>
  <si>
    <t>-</t>
  </si>
  <si>
    <t>ACUMULADO ENERO 2021</t>
  </si>
  <si>
    <t>KPI´s Corporativos</t>
  </si>
  <si>
    <t>KPI´s Normativos Nacionales</t>
  </si>
  <si>
    <t>MES</t>
  </si>
  <si>
    <t>% Cierre de Acciones SPI</t>
  </si>
  <si>
    <t>%CSL</t>
  </si>
  <si>
    <t>%AECC</t>
  </si>
  <si>
    <t>%VCCC</t>
  </si>
  <si>
    <t>Enero</t>
  </si>
  <si>
    <t>ND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</si>
  <si>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</si>
  <si>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</si>
  <si>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</si>
  <si>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</si>
  <si>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</si>
  <si>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</si>
  <si>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</si>
  <si>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</si>
  <si>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</si>
  <si>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</si>
  <si>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</si>
  <si>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GLOSARIO</t>
  </si>
  <si>
    <t>Man Work Hours / Horas-Hombre Trabajadas</t>
  </si>
  <si>
    <t>Noise Induced Hearing Loss Peruvian Method / Perdida de la Audición inducida por Ruido Met. Peruana</t>
  </si>
  <si>
    <t>Critical Control Verification/ Verificación de Controles Críticos</t>
  </si>
  <si>
    <t>Cierre de Acciones SPI %</t>
  </si>
  <si>
    <t>AECC</t>
  </si>
  <si>
    <t>Auditoria Estándar de Control Crítico</t>
  </si>
  <si>
    <t>SSO</t>
  </si>
  <si>
    <t>ABASTECIMIENTO</t>
  </si>
  <si>
    <t>CONSTRUCCIÓN</t>
  </si>
  <si>
    <r>
      <t xml:space="preserve">Versión: </t>
    </r>
    <r>
      <rPr>
        <sz val="9"/>
        <rFont val="Arial"/>
        <family val="2"/>
      </rPr>
      <t>04</t>
    </r>
  </si>
  <si>
    <r>
      <t xml:space="preserve">Fecha de aprob.: </t>
    </r>
    <r>
      <rPr>
        <sz val="9"/>
        <rFont val="Arial"/>
        <family val="2"/>
      </rPr>
      <t>02/03/2021</t>
    </r>
  </si>
  <si>
    <r>
      <t xml:space="preserve">Fecha de aprob.: </t>
    </r>
    <r>
      <rPr>
        <sz val="9"/>
        <rFont val="Arial"/>
        <family val="2"/>
      </rPr>
      <t>102/03/2021</t>
    </r>
  </si>
  <si>
    <t>Fecha de aprob.:02/03/2021</t>
  </si>
  <si>
    <t>Fecha de aprob.: 02/03/2021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</si>
</sst>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[$-F800]dddd\,\ mmmm\ dd\,\ yyyy"/>
    <numFmt numFmtId="168" formatCode="[$-280A]hh:mm:ss\ AM/PM;@"/>
    <numFmt numFmtId="169" formatCode="0.0"/>
    <numFmt numFmtId="170" formatCode="[$-F400]h:mm:ss\ AM/PM"/>
    <numFmt numFmtId="171" formatCode="0;[Red]0"/>
    <numFmt numFmtId="172" formatCode="0.0;[Red]0.0"/>
    <numFmt numFmtId="173" formatCode="_ [$€-2]* #,##0.00_ ;_ [$€-2]* \-#,##0.00_ ;_ [$€-2]* &quot;-&quot;??_ "/>
    <numFmt numFmtId="174" formatCode="_ * #,##0_ ;_ * \-#,##0_ ;_ * &quot;-&quot;??_ ;_ @_ "/>
    <numFmt numFmtId="175" formatCode="#,##0_ ;\-#,##0\ 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3"/>
      <name val="Arial"/>
      <family val="2"/>
    </font>
    <font>
      <sz val="10"/>
      <color rgb="FFFF0000"/>
      <name val="Arial"/>
      <family val="2"/>
    </font>
    <font>
      <sz val="12"/>
      <color indexed="9"/>
      <name val="Arial"/>
      <family val="2"/>
    </font>
    <font>
      <sz val="10"/>
      <color indexed="22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9"/>
      <name val="Calibri"/>
      <family val="2"/>
    </font>
    <font>
      <sz val="11"/>
      <color rgb="FFFFFFFF"/>
      <name val="Calibri"/>
      <family val="2"/>
    </font>
    <font>
      <sz val="11"/>
      <color indexed="20"/>
      <name val="Calibri"/>
      <family val="2"/>
    </font>
    <font>
      <sz val="11"/>
      <color rgb="FF9C0006"/>
      <name val="Calibri"/>
      <family val="2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</font>
    <font>
      <b/>
      <sz val="11"/>
      <color indexed="9"/>
      <name val="Calibri"/>
      <family val="2"/>
    </font>
    <font>
      <b/>
      <sz val="11"/>
      <color rgb="FFFFFFFF"/>
      <name val="Calibri"/>
      <family val="2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</font>
    <font>
      <sz val="11"/>
      <color indexed="17"/>
      <name val="Calibri"/>
      <family val="2"/>
    </font>
    <font>
      <sz val="11"/>
      <color rgb="FF006100"/>
      <name val="Calibri"/>
      <family val="2"/>
    </font>
    <font>
      <b/>
      <sz val="15"/>
      <color indexed="56"/>
      <name val="Calibri"/>
      <family val="2"/>
    </font>
    <font>
      <b/>
      <sz val="15"/>
      <color rgb="FF1F4A7E"/>
      <name val="Calibri"/>
      <family val="2"/>
    </font>
    <font>
      <b/>
      <sz val="13"/>
      <color indexed="56"/>
      <name val="Calibri"/>
      <family val="2"/>
    </font>
    <font>
      <b/>
      <sz val="13"/>
      <color rgb="FF1F4A7E"/>
      <name val="Calibri"/>
      <family val="2"/>
    </font>
    <font>
      <b/>
      <sz val="11"/>
      <color indexed="56"/>
      <name val="Calibri"/>
      <family val="2"/>
    </font>
    <font>
      <b/>
      <sz val="11"/>
      <color rgb="FF1F4A7E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</font>
    <font>
      <sz val="11"/>
      <color indexed="52"/>
      <name val="Calibri"/>
      <family val="2"/>
    </font>
    <font>
      <sz val="11"/>
      <color rgb="FFFA7D00"/>
      <name val="Calibri"/>
      <family val="2"/>
    </font>
    <font>
      <sz val="11"/>
      <color indexed="60"/>
      <name val="Calibri"/>
      <family val="2"/>
    </font>
    <font>
      <sz val="11"/>
      <color rgb="FF9C6500"/>
      <name val="Calibri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</font>
    <font>
      <b/>
      <sz val="18"/>
      <color indexed="56"/>
      <name val="Cambria"/>
      <family val="2"/>
    </font>
    <font>
      <b/>
      <sz val="18"/>
      <color rgb="FF1F4A7E"/>
      <name val="Cambria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0"/>
      <color theme="3" tint="-0.249977111117893"/>
      <name val="Arial"/>
      <family val="2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0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rgb="FFDCE5F1"/>
      </patternFill>
    </fill>
    <fill>
      <patternFill patternType="solid">
        <fgColor indexed="45"/>
      </patternFill>
    </fill>
    <fill>
      <patternFill patternType="solid">
        <fgColor rgb="FFF2DCDB"/>
      </patternFill>
    </fill>
    <fill>
      <patternFill patternType="solid">
        <fgColor indexed="42"/>
      </patternFill>
    </fill>
    <fill>
      <patternFill patternType="solid">
        <fgColor rgb="FFEAF1DD"/>
      </patternFill>
    </fill>
    <fill>
      <patternFill patternType="solid">
        <fgColor indexed="46"/>
      </patternFill>
    </fill>
    <fill>
      <patternFill patternType="solid">
        <fgColor rgb="FFE5DFEC"/>
      </patternFill>
    </fill>
    <fill>
      <patternFill patternType="solid">
        <fgColor indexed="27"/>
      </patternFill>
    </fill>
    <fill>
      <patternFill patternType="solid">
        <fgColor rgb="FFDBEEF3"/>
      </patternFill>
    </fill>
    <fill>
      <patternFill patternType="solid">
        <fgColor indexed="47"/>
      </patternFill>
    </fill>
    <fill>
      <patternFill patternType="solid">
        <fgColor rgb="FFFDE9D9"/>
      </patternFill>
    </fill>
    <fill>
      <patternFill patternType="solid">
        <fgColor indexed="44"/>
      </patternFill>
    </fill>
    <fill>
      <patternFill patternType="solid">
        <fgColor rgb="FFB8CBE4"/>
      </patternFill>
    </fill>
    <fill>
      <patternFill patternType="solid">
        <fgColor indexed="29"/>
      </patternFill>
    </fill>
    <fill>
      <patternFill patternType="solid">
        <fgColor rgb="FFE5B8B6"/>
      </patternFill>
    </fill>
    <fill>
      <patternFill patternType="solid">
        <fgColor indexed="11"/>
      </patternFill>
    </fill>
    <fill>
      <patternFill patternType="solid">
        <fgColor rgb="FFD5E3BB"/>
      </patternFill>
    </fill>
    <fill>
      <patternFill patternType="solid">
        <fgColor rgb="FFCABFD8"/>
      </patternFill>
    </fill>
    <fill>
      <patternFill patternType="solid">
        <fgColor rgb="FFB6DDE8"/>
      </patternFill>
    </fill>
    <fill>
      <patternFill patternType="solid">
        <fgColor indexed="51"/>
      </patternFill>
    </fill>
    <fill>
      <patternFill patternType="solid">
        <fgColor rgb="FFFBD3B3"/>
      </patternFill>
    </fill>
    <fill>
      <patternFill patternType="solid">
        <fgColor indexed="30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indexed="36"/>
      </patternFill>
    </fill>
    <fill>
      <patternFill patternType="solid">
        <fgColor rgb="FFB2A1C6"/>
      </patternFill>
    </fill>
    <fill>
      <patternFill patternType="solid">
        <fgColor indexed="49"/>
      </patternFill>
    </fill>
    <fill>
      <patternFill patternType="solid">
        <fgColor rgb="FF94CDDD"/>
      </patternFill>
    </fill>
    <fill>
      <patternFill patternType="solid">
        <fgColor indexed="52"/>
      </patternFill>
    </fill>
    <fill>
      <patternFill patternType="solid">
        <fgColor rgb="FFFABF8F"/>
      </patternFill>
    </fill>
    <fill>
      <patternFill patternType="solid">
        <fgColor indexed="62"/>
      </patternFill>
    </fill>
    <fill>
      <patternFill patternType="solid">
        <fgColor rgb="FF5181BD"/>
      </patternFill>
    </fill>
    <fill>
      <patternFill patternType="solid">
        <fgColor indexed="10"/>
      </patternFill>
    </fill>
    <fill>
      <patternFill patternType="solid">
        <fgColor rgb="FFC0514D"/>
      </patternFill>
    </fill>
    <fill>
      <patternFill patternType="solid">
        <fgColor indexed="57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indexed="53"/>
      </patternFill>
    </fill>
    <fill>
      <patternFill patternType="solid">
        <fgColor rgb="FFF7954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A6BFDD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8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2" fillId="15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2" fillId="17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0" applyNumberFormat="0" applyBorder="0" applyAlignment="0" applyProtection="0"/>
    <xf numFmtId="0" fontId="12" fillId="19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3" fillId="22" borderId="0" applyNumberFormat="0" applyBorder="0" applyAlignment="0" applyProtection="0"/>
    <xf numFmtId="0" fontId="12" fillId="21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12" fillId="23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2" fillId="25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2" fillId="2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29" borderId="0" applyNumberFormat="0" applyBorder="0" applyAlignment="0" applyProtection="0"/>
    <xf numFmtId="0" fontId="12" fillId="17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3" fillId="30" borderId="0" applyNumberFormat="0" applyBorder="0" applyAlignment="0" applyProtection="0"/>
    <xf numFmtId="0" fontId="12" fillId="23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31" borderId="0" applyNumberFormat="0" applyBorder="0" applyAlignment="0" applyProtection="0"/>
    <xf numFmtId="0" fontId="14" fillId="33" borderId="0" applyNumberFormat="0" applyBorder="0" applyAlignment="0" applyProtection="0"/>
    <xf numFmtId="0" fontId="15" fillId="34" borderId="0" applyNumberFormat="0" applyBorder="0" applyAlignment="0" applyProtection="0"/>
    <xf numFmtId="0" fontId="14" fillId="25" borderId="0" applyNumberFormat="0" applyBorder="0" applyAlignment="0" applyProtection="0"/>
    <xf numFmtId="0" fontId="15" fillId="35" borderId="0" applyNumberFormat="0" applyBorder="0" applyAlignment="0" applyProtection="0"/>
    <xf numFmtId="0" fontId="14" fillId="27" borderId="0" applyNumberFormat="0" applyBorder="0" applyAlignment="0" applyProtection="0"/>
    <xf numFmtId="0" fontId="15" fillId="36" borderId="0" applyNumberFormat="0" applyBorder="0" applyAlignment="0" applyProtection="0"/>
    <xf numFmtId="0" fontId="14" fillId="37" borderId="0" applyNumberFormat="0" applyBorder="0" applyAlignment="0" applyProtection="0"/>
    <xf numFmtId="0" fontId="15" fillId="38" borderId="0" applyNumberFormat="0" applyBorder="0" applyAlignment="0" applyProtection="0"/>
    <xf numFmtId="0" fontId="14" fillId="39" borderId="0" applyNumberFormat="0" applyBorder="0" applyAlignment="0" applyProtection="0"/>
    <xf numFmtId="0" fontId="15" fillId="40" borderId="0" applyNumberFormat="0" applyBorder="0" applyAlignment="0" applyProtection="0"/>
    <xf numFmtId="0" fontId="14" fillId="41" borderId="0" applyNumberFormat="0" applyBorder="0" applyAlignment="0" applyProtection="0"/>
    <xf numFmtId="0" fontId="15" fillId="42" borderId="0" applyNumberFormat="0" applyBorder="0" applyAlignment="0" applyProtection="0"/>
    <xf numFmtId="0" fontId="14" fillId="43" borderId="0" applyNumberFormat="0" applyBorder="0" applyAlignment="0" applyProtection="0"/>
    <xf numFmtId="0" fontId="15" fillId="44" borderId="0" applyNumberFormat="0" applyBorder="0" applyAlignment="0" applyProtection="0"/>
    <xf numFmtId="0" fontId="14" fillId="45" borderId="0" applyNumberFormat="0" applyBorder="0" applyAlignment="0" applyProtection="0"/>
    <xf numFmtId="0" fontId="15" fillId="46" borderId="0" applyNumberFormat="0" applyBorder="0" applyAlignment="0" applyProtection="0"/>
    <xf numFmtId="0" fontId="14" fillId="47" borderId="0" applyNumberFormat="0" applyBorder="0" applyAlignment="0" applyProtection="0"/>
    <xf numFmtId="0" fontId="15" fillId="48" borderId="0" applyNumberFormat="0" applyBorder="0" applyAlignment="0" applyProtection="0"/>
    <xf numFmtId="0" fontId="14" fillId="37" borderId="0" applyNumberFormat="0" applyBorder="0" applyAlignment="0" applyProtection="0"/>
    <xf numFmtId="0" fontId="15" fillId="49" borderId="0" applyNumberFormat="0" applyBorder="0" applyAlignment="0" applyProtection="0"/>
    <xf numFmtId="0" fontId="14" fillId="39" borderId="0" applyNumberFormat="0" applyBorder="0" applyAlignment="0" applyProtection="0"/>
    <xf numFmtId="0" fontId="15" fillId="50" borderId="0" applyNumberFormat="0" applyBorder="0" applyAlignment="0" applyProtection="0"/>
    <xf numFmtId="0" fontId="14" fillId="51" borderId="0" applyNumberFormat="0" applyBorder="0" applyAlignment="0" applyProtection="0"/>
    <xf numFmtId="0" fontId="15" fillId="52" borderId="0" applyNumberFormat="0" applyBorder="0" applyAlignment="0" applyProtection="0"/>
    <xf numFmtId="0" fontId="16" fillId="13" borderId="0" applyNumberFormat="0" applyBorder="0" applyAlignment="0" applyProtection="0"/>
    <xf numFmtId="0" fontId="17" fillId="3" borderId="0" applyNumberFormat="0" applyBorder="0" applyAlignment="0" applyProtection="0"/>
    <xf numFmtId="0" fontId="18" fillId="53" borderId="15" applyNumberFormat="0" applyAlignment="0" applyProtection="0"/>
    <xf numFmtId="0" fontId="19" fillId="6" borderId="1" applyNumberFormat="0" applyAlignment="0" applyProtection="0"/>
    <xf numFmtId="0" fontId="20" fillId="54" borderId="16" applyNumberFormat="0" applyAlignment="0" applyProtection="0"/>
    <xf numFmtId="0" fontId="21" fillId="7" borderId="4" applyNumberForma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15" borderId="0" applyNumberFormat="0" applyBorder="0" applyAlignment="0" applyProtection="0"/>
    <xf numFmtId="0" fontId="25" fillId="2" borderId="0" applyNumberFormat="0" applyBorder="0" applyAlignment="0" applyProtection="0"/>
    <xf numFmtId="0" fontId="26" fillId="0" borderId="17" applyNumberFormat="0" applyFill="0" applyAlignment="0" applyProtection="0"/>
    <xf numFmtId="0" fontId="27" fillId="0" borderId="18" applyNumberFormat="0" applyFill="0" applyAlignment="0" applyProtection="0"/>
    <xf numFmtId="0" fontId="28" fillId="0" borderId="19" applyNumberFormat="0" applyFill="0" applyAlignment="0" applyProtection="0"/>
    <xf numFmtId="0" fontId="29" fillId="0" borderId="20" applyNumberFormat="0" applyFill="0" applyAlignment="0" applyProtection="0"/>
    <xf numFmtId="0" fontId="30" fillId="0" borderId="21" applyNumberFormat="0" applyFill="0" applyAlignment="0" applyProtection="0"/>
    <xf numFmtId="0" fontId="31" fillId="0" borderId="22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21" borderId="15" applyNumberFormat="0" applyAlignment="0" applyProtection="0"/>
    <xf numFmtId="0" fontId="34" fillId="5" borderId="1" applyNumberFormat="0" applyAlignment="0" applyProtection="0"/>
    <xf numFmtId="0" fontId="35" fillId="0" borderId="23" applyNumberFormat="0" applyFill="0" applyAlignment="0" applyProtection="0"/>
    <xf numFmtId="0" fontId="36" fillId="0" borderId="3" applyNumberFormat="0" applyFill="0" applyAlignment="0" applyProtection="0"/>
    <xf numFmtId="166" fontId="2" fillId="0" borderId="0" applyFont="0" applyFill="0" applyBorder="0" applyAlignment="0" applyProtection="0"/>
    <xf numFmtId="0" fontId="37" fillId="55" borderId="0" applyNumberFormat="0" applyBorder="0" applyAlignment="0" applyProtection="0"/>
    <xf numFmtId="0" fontId="38" fillId="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/>
    <xf numFmtId="168" fontId="2" fillId="0" borderId="0"/>
    <xf numFmtId="168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7" fontId="12" fillId="0" borderId="0"/>
    <xf numFmtId="0" fontId="1" fillId="0" borderId="0"/>
    <xf numFmtId="167" fontId="12" fillId="0" borderId="0"/>
    <xf numFmtId="0" fontId="1" fillId="0" borderId="0"/>
    <xf numFmtId="167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56" borderId="24" applyNumberFormat="0" applyFont="0" applyAlignment="0" applyProtection="0"/>
    <xf numFmtId="0" fontId="1" fillId="8" borderId="5" applyNumberFormat="0" applyFont="0" applyAlignment="0" applyProtection="0"/>
    <xf numFmtId="0" fontId="2" fillId="8" borderId="5" applyNumberFormat="0" applyFont="0" applyAlignment="0" applyProtection="0"/>
    <xf numFmtId="0" fontId="39" fillId="53" borderId="25" applyNumberFormat="0" applyAlignment="0" applyProtection="0"/>
    <xf numFmtId="0" fontId="40" fillId="6" borderId="2" applyNumberFormat="0" applyAlignment="0" applyProtection="0"/>
    <xf numFmtId="9" fontId="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6" applyNumberFormat="0" applyFill="0" applyAlignment="0" applyProtection="0"/>
    <xf numFmtId="0" fontId="44" fillId="0" borderId="27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2" fillId="9" borderId="0" xfId="1" applyFont="1" applyFill="1"/>
    <xf numFmtId="0" fontId="2" fillId="9" borderId="0" xfId="1" applyFont="1" applyFill="1" applyAlignment="1">
      <alignment horizontal="center"/>
    </xf>
    <xf numFmtId="0" fontId="7" fillId="9" borderId="0" xfId="1" applyFont="1" applyFill="1"/>
    <xf numFmtId="0" fontId="8" fillId="9" borderId="0" xfId="1" applyFont="1" applyFill="1"/>
    <xf numFmtId="0" fontId="7" fillId="9" borderId="0" xfId="1" applyFont="1" applyFill="1" applyBorder="1"/>
    <xf numFmtId="0" fontId="9" fillId="9" borderId="0" xfId="1" applyFont="1" applyFill="1"/>
    <xf numFmtId="0" fontId="10" fillId="9" borderId="0" xfId="1" applyFont="1" applyFill="1" applyBorder="1"/>
    <xf numFmtId="0" fontId="11" fillId="9" borderId="0" xfId="1" applyFont="1" applyFill="1"/>
    <xf numFmtId="0" fontId="0" fillId="10" borderId="0" xfId="0" applyFill="1"/>
    <xf numFmtId="0" fontId="2" fillId="10" borderId="0" xfId="1" applyFont="1" applyFill="1"/>
    <xf numFmtId="0" fontId="2" fillId="10" borderId="6" xfId="1" applyFont="1" applyFill="1" applyBorder="1"/>
    <xf numFmtId="0" fontId="3" fillId="10" borderId="8" xfId="1" applyFont="1" applyFill="1" applyBorder="1" applyAlignment="1" applyProtection="1">
      <alignment vertical="center" wrapText="1"/>
    </xf>
    <xf numFmtId="0" fontId="3" fillId="10" borderId="9" xfId="1" applyFont="1" applyFill="1" applyBorder="1" applyAlignment="1" applyProtection="1">
      <alignment vertical="center" wrapText="1"/>
    </xf>
    <xf numFmtId="0" fontId="5" fillId="10" borderId="0" xfId="1" applyFont="1" applyFill="1"/>
    <xf numFmtId="3" fontId="3" fillId="10" borderId="0" xfId="1" applyNumberFormat="1" applyFont="1" applyFill="1"/>
    <xf numFmtId="0" fontId="5" fillId="10" borderId="0" xfId="1" applyFont="1" applyFill="1" applyBorder="1"/>
    <xf numFmtId="0" fontId="0" fillId="10" borderId="0" xfId="0" applyFill="1" applyBorder="1"/>
    <xf numFmtId="3" fontId="0" fillId="10" borderId="0" xfId="0" applyNumberFormat="1" applyFill="1"/>
    <xf numFmtId="167" fontId="49" fillId="0" borderId="11" xfId="0" applyNumberFormat="1" applyFont="1" applyBorder="1" applyAlignment="1">
      <alignment vertical="center" wrapText="1"/>
    </xf>
    <xf numFmtId="167" fontId="49" fillId="0" borderId="11" xfId="0" applyNumberFormat="1" applyFont="1" applyBorder="1" applyAlignment="1">
      <alignment horizontal="center" vertical="center" wrapText="1"/>
    </xf>
    <xf numFmtId="168" fontId="54" fillId="10" borderId="0" xfId="0" applyNumberFormat="1" applyFont="1" applyFill="1" applyAlignment="1">
      <alignment horizontal="center" vertical="center" wrapText="1"/>
    </xf>
    <xf numFmtId="167" fontId="49" fillId="0" borderId="11" xfId="0" applyNumberFormat="1" applyFont="1" applyFill="1" applyBorder="1" applyAlignment="1">
      <alignment vertical="center" wrapText="1"/>
    </xf>
    <xf numFmtId="0" fontId="0" fillId="10" borderId="11" xfId="0" applyFill="1" applyBorder="1"/>
    <xf numFmtId="0" fontId="48" fillId="58" borderId="11" xfId="0" applyFont="1" applyFill="1" applyBorder="1"/>
    <xf numFmtId="0" fontId="57" fillId="9" borderId="0" xfId="1" applyFont="1" applyFill="1"/>
    <xf numFmtId="0" fontId="48" fillId="10" borderId="0" xfId="0" applyFont="1" applyFill="1"/>
    <xf numFmtId="49" fontId="49" fillId="10" borderId="0" xfId="0" applyNumberFormat="1" applyFont="1" applyFill="1" applyBorder="1" applyAlignment="1">
      <alignment horizontal="center" vertical="center" wrapText="1"/>
    </xf>
    <xf numFmtId="168" fontId="52" fillId="10" borderId="0" xfId="0" applyNumberFormat="1" applyFont="1" applyFill="1" applyBorder="1" applyAlignment="1">
      <alignment horizontal="center" vertical="center" wrapText="1"/>
    </xf>
    <xf numFmtId="172" fontId="53" fillId="10" borderId="0" xfId="0" applyNumberFormat="1" applyFont="1" applyFill="1" applyBorder="1" applyAlignment="1">
      <alignment horizontal="center" vertical="center" wrapText="1"/>
    </xf>
    <xf numFmtId="167" fontId="49" fillId="10" borderId="0" xfId="0" applyNumberFormat="1" applyFont="1" applyFill="1" applyBorder="1" applyAlignment="1">
      <alignment horizontal="center" vertical="center" wrapText="1"/>
    </xf>
    <xf numFmtId="171" fontId="53" fillId="10" borderId="0" xfId="0" applyNumberFormat="1" applyFont="1" applyFill="1" applyBorder="1" applyAlignment="1">
      <alignment horizontal="center" vertical="center" wrapText="1"/>
    </xf>
    <xf numFmtId="167" fontId="53" fillId="10" borderId="0" xfId="0" applyNumberFormat="1" applyFont="1" applyFill="1" applyBorder="1" applyAlignment="1">
      <alignment vertical="center" wrapText="1"/>
    </xf>
    <xf numFmtId="167" fontId="49" fillId="10" borderId="0" xfId="0" applyNumberFormat="1" applyFont="1" applyFill="1" applyBorder="1" applyAlignment="1">
      <alignment vertical="center" wrapText="1"/>
    </xf>
    <xf numFmtId="170" fontId="49" fillId="10" borderId="0" xfId="0" applyNumberFormat="1" applyFont="1" applyFill="1" applyBorder="1" applyAlignment="1">
      <alignment horizontal="center" vertical="center" wrapText="1"/>
    </xf>
    <xf numFmtId="167" fontId="51" fillId="10" borderId="0" xfId="0" applyNumberFormat="1" applyFont="1" applyFill="1" applyBorder="1" applyAlignment="1">
      <alignment vertical="center" wrapText="1"/>
    </xf>
    <xf numFmtId="14" fontId="50" fillId="10" borderId="0" xfId="170" applyNumberFormat="1" applyFont="1" applyFill="1" applyBorder="1" applyAlignment="1">
      <alignment horizontal="center" vertical="center"/>
    </xf>
    <xf numFmtId="1" fontId="49" fillId="10" borderId="0" xfId="0" applyNumberFormat="1" applyFont="1" applyFill="1" applyBorder="1" applyAlignment="1">
      <alignment horizontal="justify" vertical="center" wrapText="1"/>
    </xf>
    <xf numFmtId="49" fontId="58" fillId="60" borderId="11" xfId="0" applyNumberFormat="1" applyFont="1" applyFill="1" applyBorder="1" applyAlignment="1">
      <alignment horizontal="center" vertical="center" wrapText="1"/>
    </xf>
    <xf numFmtId="168" fontId="58" fillId="60" borderId="11" xfId="0" applyNumberFormat="1" applyFont="1" applyFill="1" applyBorder="1" applyAlignment="1">
      <alignment horizontal="center" vertical="center" wrapText="1"/>
    </xf>
    <xf numFmtId="170" fontId="58" fillId="60" borderId="11" xfId="0" applyNumberFormat="1" applyFont="1" applyFill="1" applyBorder="1" applyAlignment="1">
      <alignment horizontal="center" vertical="center" wrapText="1"/>
    </xf>
    <xf numFmtId="171" fontId="58" fillId="60" borderId="11" xfId="0" applyNumberFormat="1" applyFont="1" applyFill="1" applyBorder="1" applyAlignment="1">
      <alignment horizontal="center" vertical="center" wrapText="1"/>
    </xf>
    <xf numFmtId="1" fontId="58" fillId="60" borderId="11" xfId="0" applyNumberFormat="1" applyFont="1" applyFill="1" applyBorder="1" applyAlignment="1">
      <alignment horizontal="center" vertical="center" wrapText="1"/>
    </xf>
    <xf numFmtId="170" fontId="49" fillId="0" borderId="11" xfId="0" applyNumberFormat="1" applyFont="1" applyBorder="1" applyAlignment="1">
      <alignment horizontal="center" vertical="center" wrapText="1"/>
    </xf>
    <xf numFmtId="14" fontId="50" fillId="0" borderId="11" xfId="170" applyNumberFormat="1" applyBorder="1" applyAlignment="1">
      <alignment horizontal="center" vertical="center" wrapText="1"/>
    </xf>
    <xf numFmtId="168" fontId="49" fillId="0" borderId="11" xfId="0" applyNumberFormat="1" applyFont="1" applyBorder="1" applyAlignment="1">
      <alignment horizontal="center" vertical="center" wrapText="1"/>
    </xf>
    <xf numFmtId="168" fontId="49" fillId="10" borderId="11" xfId="0" applyNumberFormat="1" applyFont="1" applyFill="1" applyBorder="1" applyAlignment="1">
      <alignment horizontal="center" vertical="center" wrapText="1"/>
    </xf>
    <xf numFmtId="168" fontId="58" fillId="10" borderId="11" xfId="0" applyNumberFormat="1" applyFont="1" applyFill="1" applyBorder="1" applyAlignment="1">
      <alignment horizontal="left" vertical="center" wrapText="1"/>
    </xf>
    <xf numFmtId="167" fontId="58" fillId="0" borderId="11" xfId="0" applyNumberFormat="1" applyFont="1" applyBorder="1" applyAlignment="1">
      <alignment horizontal="center" vertical="center" wrapText="1"/>
    </xf>
    <xf numFmtId="169" fontId="59" fillId="0" borderId="11" xfId="0" applyNumberFormat="1" applyFont="1" applyFill="1" applyBorder="1" applyAlignment="1">
      <alignment horizontal="center" vertical="center" wrapText="1"/>
    </xf>
    <xf numFmtId="1" fontId="59" fillId="0" borderId="11" xfId="0" applyNumberFormat="1" applyFont="1" applyFill="1" applyBorder="1" applyAlignment="1">
      <alignment horizontal="center" vertical="center" wrapText="1"/>
    </xf>
    <xf numFmtId="164" fontId="49" fillId="0" borderId="11" xfId="184" applyFont="1" applyFill="1" applyBorder="1" applyAlignment="1">
      <alignment vertical="center" wrapText="1"/>
    </xf>
    <xf numFmtId="167" fontId="60" fillId="0" borderId="11" xfId="0" applyNumberFormat="1" applyFont="1" applyBorder="1" applyAlignment="1">
      <alignment horizontal="center" vertical="center" wrapText="1"/>
    </xf>
    <xf numFmtId="167" fontId="61" fillId="0" borderId="11" xfId="0" applyNumberFormat="1" applyFont="1" applyBorder="1" applyAlignment="1">
      <alignment vertical="center" wrapText="1"/>
    </xf>
    <xf numFmtId="167" fontId="61" fillId="0" borderId="11" xfId="0" applyNumberFormat="1" applyFont="1" applyFill="1" applyBorder="1" applyAlignment="1">
      <alignment vertical="center" wrapText="1"/>
    </xf>
    <xf numFmtId="14" fontId="50" fillId="10" borderId="11" xfId="170" applyNumberFormat="1" applyFill="1" applyBorder="1" applyAlignment="1">
      <alignment horizontal="center" vertical="center" wrapText="1"/>
    </xf>
    <xf numFmtId="168" fontId="54" fillId="10" borderId="11" xfId="0" applyNumberFormat="1" applyFont="1" applyFill="1" applyBorder="1" applyAlignment="1">
      <alignment horizontal="center" vertical="center" wrapText="1"/>
    </xf>
    <xf numFmtId="170" fontId="49" fillId="59" borderId="11" xfId="0" applyNumberFormat="1" applyFont="1" applyFill="1" applyBorder="1" applyAlignment="1">
      <alignment horizontal="center" vertical="center" wrapText="1"/>
    </xf>
    <xf numFmtId="0" fontId="2" fillId="9" borderId="0" xfId="151" applyFont="1" applyFill="1"/>
    <xf numFmtId="174" fontId="0" fillId="10" borderId="0" xfId="185" applyNumberFormat="1" applyFont="1" applyFill="1"/>
    <xf numFmtId="0" fontId="48" fillId="61" borderId="0" xfId="0" applyFont="1" applyFill="1"/>
    <xf numFmtId="0" fontId="0" fillId="61" borderId="0" xfId="0" applyFill="1"/>
    <xf numFmtId="0" fontId="5" fillId="61" borderId="0" xfId="1" applyFont="1" applyFill="1"/>
    <xf numFmtId="3" fontId="47" fillId="61" borderId="11" xfId="1" applyNumberFormat="1" applyFont="1" applyFill="1" applyBorder="1" applyAlignment="1">
      <alignment horizontal="center" vertical="center"/>
    </xf>
    <xf numFmtId="1" fontId="47" fillId="61" borderId="11" xfId="1" applyNumberFormat="1" applyFont="1" applyFill="1" applyBorder="1" applyAlignment="1">
      <alignment horizontal="center" vertical="center"/>
    </xf>
    <xf numFmtId="0" fontId="2" fillId="0" borderId="0" xfId="1" applyFont="1" applyFill="1"/>
    <xf numFmtId="0" fontId="5" fillId="10" borderId="0" xfId="151" applyFont="1" applyFill="1" applyAlignment="1">
      <alignment horizontal="center" vertical="center"/>
    </xf>
    <xf numFmtId="0" fontId="3" fillId="61" borderId="34" xfId="151" applyFont="1" applyFill="1" applyBorder="1" applyAlignment="1">
      <alignment horizontal="center" vertical="center"/>
    </xf>
    <xf numFmtId="0" fontId="3" fillId="61" borderId="35" xfId="151" applyFont="1" applyFill="1" applyBorder="1" applyAlignment="1">
      <alignment horizontal="center" vertical="center"/>
    </xf>
    <xf numFmtId="0" fontId="3" fillId="61" borderId="35" xfId="151" applyFont="1" applyFill="1" applyBorder="1" applyAlignment="1">
      <alignment horizontal="center" vertical="center" wrapText="1"/>
    </xf>
    <xf numFmtId="0" fontId="3" fillId="61" borderId="36" xfId="151" applyFont="1" applyFill="1" applyBorder="1" applyAlignment="1">
      <alignment horizontal="center" vertical="center"/>
    </xf>
    <xf numFmtId="0" fontId="5" fillId="63" borderId="37" xfId="151" applyFont="1" applyFill="1" applyBorder="1" applyAlignment="1">
      <alignment horizontal="center" vertical="center"/>
    </xf>
    <xf numFmtId="3" fontId="5" fillId="10" borderId="38" xfId="151" applyNumberFormat="1" applyFont="1" applyFill="1" applyBorder="1" applyAlignment="1">
      <alignment horizontal="center" vertical="center"/>
    </xf>
    <xf numFmtId="0" fontId="66" fillId="10" borderId="0" xfId="0" applyFont="1" applyFill="1"/>
    <xf numFmtId="4" fontId="5" fillId="10" borderId="37" xfId="151" applyNumberFormat="1" applyFont="1" applyFill="1" applyBorder="1" applyAlignment="1">
      <alignment horizontal="center" vertical="center"/>
    </xf>
    <xf numFmtId="9" fontId="5" fillId="10" borderId="38" xfId="151" applyNumberFormat="1" applyFont="1" applyFill="1" applyBorder="1" applyAlignment="1">
      <alignment horizontal="center" vertical="center"/>
    </xf>
    <xf numFmtId="9" fontId="5" fillId="10" borderId="39" xfId="151" applyNumberFormat="1" applyFont="1" applyFill="1" applyBorder="1" applyAlignment="1">
      <alignment horizontal="center" vertical="center"/>
    </xf>
    <xf numFmtId="4" fontId="5" fillId="10" borderId="38" xfId="151" applyNumberFormat="1" applyFont="1" applyFill="1" applyBorder="1" applyAlignment="1">
      <alignment horizontal="center" vertical="center"/>
    </xf>
    <xf numFmtId="4" fontId="5" fillId="10" borderId="39" xfId="151" applyNumberFormat="1" applyFont="1" applyFill="1" applyBorder="1" applyAlignment="1">
      <alignment horizontal="center" vertical="center"/>
    </xf>
    <xf numFmtId="0" fontId="5" fillId="10" borderId="37" xfId="151" applyFont="1" applyFill="1" applyBorder="1" applyAlignment="1">
      <alignment horizontal="center" vertical="center"/>
    </xf>
    <xf numFmtId="0" fontId="5" fillId="10" borderId="38" xfId="151" applyFont="1" applyFill="1" applyBorder="1" applyAlignment="1">
      <alignment horizontal="center" vertical="center"/>
    </xf>
    <xf numFmtId="0" fontId="5" fillId="10" borderId="39" xfId="151" applyFont="1" applyFill="1" applyBorder="1" applyAlignment="1">
      <alignment horizontal="center" vertical="center"/>
    </xf>
    <xf numFmtId="0" fontId="5" fillId="63" borderId="40" xfId="151" applyFont="1" applyFill="1" applyBorder="1" applyAlignment="1">
      <alignment horizontal="center" vertical="center"/>
    </xf>
    <xf numFmtId="3" fontId="5" fillId="10" borderId="11" xfId="151" applyNumberFormat="1" applyFont="1" applyFill="1" applyBorder="1" applyAlignment="1">
      <alignment horizontal="center" vertical="center"/>
    </xf>
    <xf numFmtId="4" fontId="5" fillId="10" borderId="40" xfId="151" applyNumberFormat="1" applyFont="1" applyFill="1" applyBorder="1" applyAlignment="1">
      <alignment horizontal="center" vertical="center"/>
    </xf>
    <xf numFmtId="9" fontId="5" fillId="10" borderId="11" xfId="151" applyNumberFormat="1" applyFont="1" applyFill="1" applyBorder="1" applyAlignment="1">
      <alignment horizontal="center" vertical="center"/>
    </xf>
    <xf numFmtId="9" fontId="5" fillId="10" borderId="41" xfId="151" applyNumberFormat="1" applyFont="1" applyFill="1" applyBorder="1" applyAlignment="1">
      <alignment horizontal="center" vertical="center"/>
    </xf>
    <xf numFmtId="4" fontId="5" fillId="10" borderId="11" xfId="151" applyNumberFormat="1" applyFont="1" applyFill="1" applyBorder="1" applyAlignment="1">
      <alignment horizontal="center" vertical="center"/>
    </xf>
    <xf numFmtId="4" fontId="5" fillId="10" borderId="41" xfId="151" applyNumberFormat="1" applyFont="1" applyFill="1" applyBorder="1" applyAlignment="1">
      <alignment horizontal="center" vertical="center"/>
    </xf>
    <xf numFmtId="0" fontId="5" fillId="10" borderId="40" xfId="151" applyFont="1" applyFill="1" applyBorder="1" applyAlignment="1">
      <alignment horizontal="center" vertical="center"/>
    </xf>
    <xf numFmtId="0" fontId="5" fillId="10" borderId="11" xfId="151" applyFont="1" applyFill="1" applyBorder="1" applyAlignment="1">
      <alignment horizontal="center" vertical="center"/>
    </xf>
    <xf numFmtId="0" fontId="5" fillId="10" borderId="41" xfId="151" applyFont="1" applyFill="1" applyBorder="1" applyAlignment="1">
      <alignment horizontal="center" vertical="center"/>
    </xf>
    <xf numFmtId="3" fontId="5" fillId="10" borderId="40" xfId="151" applyNumberFormat="1" applyFont="1" applyFill="1" applyBorder="1" applyAlignment="1">
      <alignment horizontal="center" vertical="center"/>
    </xf>
    <xf numFmtId="0" fontId="5" fillId="63" borderId="42" xfId="151" applyFont="1" applyFill="1" applyBorder="1" applyAlignment="1">
      <alignment horizontal="center" vertical="center"/>
    </xf>
    <xf numFmtId="3" fontId="5" fillId="10" borderId="43" xfId="151" applyNumberFormat="1" applyFont="1" applyFill="1" applyBorder="1" applyAlignment="1">
      <alignment horizontal="center" vertical="center"/>
    </xf>
    <xf numFmtId="4" fontId="5" fillId="10" borderId="44" xfId="151" applyNumberFormat="1" applyFont="1" applyFill="1" applyBorder="1" applyAlignment="1">
      <alignment horizontal="center" vertical="center"/>
    </xf>
    <xf numFmtId="3" fontId="5" fillId="10" borderId="45" xfId="151" applyNumberFormat="1" applyFont="1" applyFill="1" applyBorder="1" applyAlignment="1">
      <alignment horizontal="center" vertical="center"/>
    </xf>
    <xf numFmtId="9" fontId="5" fillId="10" borderId="45" xfId="151" applyNumberFormat="1" applyFont="1" applyFill="1" applyBorder="1" applyAlignment="1">
      <alignment horizontal="center" vertical="center"/>
    </xf>
    <xf numFmtId="9" fontId="5" fillId="10" borderId="46" xfId="151" applyNumberFormat="1" applyFont="1" applyFill="1" applyBorder="1" applyAlignment="1">
      <alignment horizontal="center" vertical="center"/>
    </xf>
    <xf numFmtId="4" fontId="5" fillId="10" borderId="45" xfId="151" applyNumberFormat="1" applyFont="1" applyFill="1" applyBorder="1" applyAlignment="1">
      <alignment horizontal="center" vertical="center"/>
    </xf>
    <xf numFmtId="4" fontId="5" fillId="10" borderId="46" xfId="151" applyNumberFormat="1" applyFont="1" applyFill="1" applyBorder="1" applyAlignment="1">
      <alignment horizontal="center" vertical="center"/>
    </xf>
    <xf numFmtId="0" fontId="5" fillId="10" borderId="44" xfId="151" applyFont="1" applyFill="1" applyBorder="1" applyAlignment="1">
      <alignment horizontal="center" vertical="center"/>
    </xf>
    <xf numFmtId="0" fontId="5" fillId="10" borderId="45" xfId="151" applyFont="1" applyFill="1" applyBorder="1" applyAlignment="1">
      <alignment horizontal="center" vertical="center"/>
    </xf>
    <xf numFmtId="0" fontId="5" fillId="10" borderId="46" xfId="151" applyFont="1" applyFill="1" applyBorder="1" applyAlignment="1">
      <alignment horizontal="center" vertical="center"/>
    </xf>
    <xf numFmtId="0" fontId="5" fillId="10" borderId="34" xfId="151" applyFont="1" applyFill="1" applyBorder="1" applyAlignment="1">
      <alignment horizontal="center" vertical="center"/>
    </xf>
    <xf numFmtId="3" fontId="5" fillId="10" borderId="35" xfId="151" applyNumberFormat="1" applyFont="1" applyFill="1" applyBorder="1" applyAlignment="1">
      <alignment horizontal="center" vertical="center"/>
    </xf>
    <xf numFmtId="4" fontId="5" fillId="10" borderId="34" xfId="151" applyNumberFormat="1" applyFont="1" applyFill="1" applyBorder="1" applyAlignment="1">
      <alignment horizontal="center" vertical="center"/>
    </xf>
    <xf numFmtId="9" fontId="5" fillId="10" borderId="35" xfId="151" applyNumberFormat="1" applyFont="1" applyFill="1" applyBorder="1" applyAlignment="1">
      <alignment horizontal="center" vertical="center"/>
    </xf>
    <xf numFmtId="9" fontId="5" fillId="10" borderId="36" xfId="151" applyNumberFormat="1" applyFont="1" applyFill="1" applyBorder="1" applyAlignment="1">
      <alignment horizontal="center" vertical="center"/>
    </xf>
    <xf numFmtId="4" fontId="5" fillId="10" borderId="35" xfId="151" applyNumberFormat="1" applyFont="1" applyFill="1" applyBorder="1" applyAlignment="1">
      <alignment horizontal="center" vertical="center"/>
    </xf>
    <xf numFmtId="4" fontId="5" fillId="10" borderId="36" xfId="151" applyNumberFormat="1" applyFont="1" applyFill="1" applyBorder="1" applyAlignment="1">
      <alignment horizontal="center" vertical="center"/>
    </xf>
    <xf numFmtId="3" fontId="5" fillId="10" borderId="34" xfId="151" applyNumberFormat="1" applyFont="1" applyFill="1" applyBorder="1" applyAlignment="1">
      <alignment horizontal="center" vertical="center"/>
    </xf>
    <xf numFmtId="0" fontId="5" fillId="10" borderId="35" xfId="151" applyFont="1" applyFill="1" applyBorder="1" applyAlignment="1">
      <alignment horizontal="center" vertical="center"/>
    </xf>
    <xf numFmtId="3" fontId="5" fillId="10" borderId="36" xfId="151" applyNumberFormat="1" applyFont="1" applyFill="1" applyBorder="1" applyAlignment="1">
      <alignment horizontal="center" vertical="center"/>
    </xf>
    <xf numFmtId="0" fontId="49" fillId="10" borderId="37" xfId="0" applyFont="1" applyFill="1" applyBorder="1" applyAlignment="1">
      <alignment horizontal="center" vertical="center"/>
    </xf>
    <xf numFmtId="0" fontId="49" fillId="10" borderId="40" xfId="0" applyFont="1" applyFill="1" applyBorder="1" applyAlignment="1">
      <alignment horizontal="center" vertical="center"/>
    </xf>
    <xf numFmtId="0" fontId="55" fillId="10" borderId="40" xfId="0" applyFont="1" applyFill="1" applyBorder="1" applyAlignment="1">
      <alignment horizontal="center" vertical="center" wrapText="1"/>
    </xf>
    <xf numFmtId="0" fontId="49" fillId="10" borderId="42" xfId="0" applyFont="1" applyFill="1" applyBorder="1" applyAlignment="1">
      <alignment horizontal="center" vertical="center"/>
    </xf>
    <xf numFmtId="0" fontId="6" fillId="10" borderId="0" xfId="1" applyFont="1" applyFill="1" applyBorder="1" applyAlignment="1">
      <alignment vertical="center"/>
    </xf>
    <xf numFmtId="0" fontId="2" fillId="10" borderId="0" xfId="1" applyFont="1" applyFill="1" applyBorder="1" applyAlignment="1">
      <alignment vertical="center"/>
    </xf>
    <xf numFmtId="0" fontId="0" fillId="0" borderId="0" xfId="0" applyBorder="1"/>
    <xf numFmtId="9" fontId="47" fillId="61" borderId="11" xfId="186" applyFont="1" applyFill="1" applyBorder="1" applyAlignment="1">
      <alignment horizontal="center" vertical="center"/>
    </xf>
    <xf numFmtId="0" fontId="64" fillId="10" borderId="0" xfId="0" applyFont="1" applyFill="1"/>
    <xf numFmtId="174" fontId="64" fillId="10" borderId="0" xfId="185" applyNumberFormat="1" applyFont="1" applyFill="1" applyBorder="1" applyAlignment="1">
      <alignment horizontal="center"/>
    </xf>
    <xf numFmtId="0" fontId="64" fillId="10" borderId="0" xfId="185" applyNumberFormat="1" applyFont="1" applyFill="1" applyBorder="1" applyAlignment="1">
      <alignment horizontal="center"/>
    </xf>
    <xf numFmtId="0" fontId="67" fillId="64" borderId="11" xfId="1" applyFont="1" applyFill="1" applyBorder="1" applyAlignment="1">
      <alignment horizontal="center" vertical="center"/>
    </xf>
    <xf numFmtId="0" fontId="65" fillId="0" borderId="11" xfId="0" applyFont="1" applyBorder="1" applyAlignment="1">
      <alignment vertical="center"/>
    </xf>
    <xf numFmtId="175" fontId="65" fillId="0" borderId="11" xfId="185" applyNumberFormat="1" applyFont="1" applyFill="1" applyBorder="1" applyAlignment="1">
      <alignment horizontal="center" vertical="center"/>
    </xf>
    <xf numFmtId="2" fontId="65" fillId="65" borderId="11" xfId="185" applyNumberFormat="1" applyFont="1" applyFill="1" applyBorder="1" applyAlignment="1">
      <alignment horizontal="center"/>
    </xf>
    <xf numFmtId="1" fontId="65" fillId="65" borderId="11" xfId="185" applyNumberFormat="1" applyFont="1" applyFill="1" applyBorder="1" applyAlignment="1">
      <alignment horizontal="center"/>
    </xf>
    <xf numFmtId="9" fontId="65" fillId="65" borderId="11" xfId="186" applyFont="1" applyFill="1" applyBorder="1" applyAlignment="1">
      <alignment horizontal="center"/>
    </xf>
    <xf numFmtId="1" fontId="65" fillId="65" borderId="11" xfId="185" quotePrefix="1" applyNumberFormat="1" applyFont="1" applyFill="1" applyBorder="1" applyAlignment="1">
      <alignment horizontal="center"/>
    </xf>
    <xf numFmtId="2" fontId="65" fillId="65" borderId="11" xfId="185" applyNumberFormat="1" applyFont="1" applyFill="1" applyBorder="1" applyAlignment="1">
      <alignment horizontal="center" vertical="center"/>
    </xf>
    <xf numFmtId="0" fontId="65" fillId="0" borderId="11" xfId="1" applyFont="1" applyBorder="1" applyAlignment="1">
      <alignment horizontal="center" vertical="center"/>
    </xf>
    <xf numFmtId="0" fontId="65" fillId="0" borderId="11" xfId="0" applyFont="1" applyBorder="1" applyAlignment="1">
      <alignment vertical="center" wrapText="1"/>
    </xf>
    <xf numFmtId="0" fontId="67" fillId="64" borderId="43" xfId="0" applyFont="1" applyFill="1" applyBorder="1" applyAlignment="1">
      <alignment horizontal="center" vertical="center"/>
    </xf>
    <xf numFmtId="175" fontId="67" fillId="64" borderId="43" xfId="185" applyNumberFormat="1" applyFont="1" applyFill="1" applyBorder="1" applyAlignment="1">
      <alignment horizontal="center" vertical="center"/>
    </xf>
    <xf numFmtId="2" fontId="67" fillId="64" borderId="43" xfId="185" applyNumberFormat="1" applyFont="1" applyFill="1" applyBorder="1" applyAlignment="1">
      <alignment horizontal="center"/>
    </xf>
    <xf numFmtId="1" fontId="67" fillId="64" borderId="43" xfId="185" applyNumberFormat="1" applyFont="1" applyFill="1" applyBorder="1" applyAlignment="1">
      <alignment horizontal="center"/>
    </xf>
    <xf numFmtId="9" fontId="67" fillId="64" borderId="43" xfId="186" applyFont="1" applyFill="1" applyBorder="1" applyAlignment="1">
      <alignment horizontal="center"/>
    </xf>
    <xf numFmtId="2" fontId="67" fillId="64" borderId="43" xfId="185" applyNumberFormat="1" applyFont="1" applyFill="1" applyBorder="1" applyAlignment="1">
      <alignment horizontal="center" vertical="center"/>
    </xf>
    <xf numFmtId="1" fontId="67" fillId="64" borderId="43" xfId="0" applyNumberFormat="1" applyFont="1" applyFill="1" applyBorder="1" applyAlignment="1">
      <alignment horizontal="center" vertical="center"/>
    </xf>
    <xf numFmtId="4" fontId="47" fillId="61" borderId="11" xfId="1" applyNumberFormat="1" applyFont="1" applyFill="1" applyBorder="1" applyAlignment="1">
      <alignment horizontal="center" vertical="center"/>
    </xf>
    <xf numFmtId="3" fontId="0" fillId="61" borderId="40" xfId="0" applyNumberFormat="1" applyFont="1" applyFill="1" applyBorder="1"/>
    <xf numFmtId="3" fontId="47" fillId="61" borderId="41" xfId="1" applyNumberFormat="1" applyFont="1" applyFill="1" applyBorder="1" applyAlignment="1">
      <alignment horizontal="center" vertical="center"/>
    </xf>
    <xf numFmtId="1" fontId="47" fillId="61" borderId="41" xfId="1" applyNumberFormat="1" applyFont="1" applyFill="1" applyBorder="1" applyAlignment="1">
      <alignment horizontal="center" vertical="center"/>
    </xf>
    <xf numFmtId="0" fontId="3" fillId="61" borderId="55" xfId="151" applyFont="1" applyFill="1" applyBorder="1" applyAlignment="1">
      <alignment horizontal="center" vertical="center"/>
    </xf>
    <xf numFmtId="3" fontId="0" fillId="61" borderId="37" xfId="0" applyNumberFormat="1" applyFont="1" applyFill="1" applyBorder="1"/>
    <xf numFmtId="0" fontId="3" fillId="61" borderId="50" xfId="1" applyFont="1" applyFill="1" applyBorder="1" applyAlignment="1">
      <alignment horizontal="center" vertical="center"/>
    </xf>
    <xf numFmtId="3" fontId="0" fillId="61" borderId="44" xfId="0" applyNumberFormat="1" applyFont="1" applyFill="1" applyBorder="1"/>
    <xf numFmtId="3" fontId="47" fillId="61" borderId="45" xfId="1" applyNumberFormat="1" applyFont="1" applyFill="1" applyBorder="1" applyAlignment="1">
      <alignment horizontal="center" vertical="center"/>
    </xf>
    <xf numFmtId="4" fontId="47" fillId="61" borderId="45" xfId="1" applyNumberFormat="1" applyFont="1" applyFill="1" applyBorder="1" applyAlignment="1">
      <alignment horizontal="center" vertical="center"/>
    </xf>
    <xf numFmtId="9" fontId="47" fillId="61" borderId="45" xfId="186" applyFont="1" applyFill="1" applyBorder="1" applyAlignment="1">
      <alignment horizontal="center" vertical="center"/>
    </xf>
    <xf numFmtId="3" fontId="47" fillId="61" borderId="46" xfId="1" applyNumberFormat="1" applyFont="1" applyFill="1" applyBorder="1" applyAlignment="1">
      <alignment horizontal="center" vertical="center"/>
    </xf>
    <xf numFmtId="0" fontId="64" fillId="61" borderId="34" xfId="0" applyFont="1" applyFill="1" applyBorder="1"/>
    <xf numFmtId="3" fontId="47" fillId="61" borderId="35" xfId="1" applyNumberFormat="1" applyFont="1" applyFill="1" applyBorder="1" applyAlignment="1">
      <alignment horizontal="center" vertical="center"/>
    </xf>
    <xf numFmtId="4" fontId="47" fillId="61" borderId="35" xfId="1" applyNumberFormat="1" applyFont="1" applyFill="1" applyBorder="1" applyAlignment="1">
      <alignment horizontal="center" vertical="center"/>
    </xf>
    <xf numFmtId="9" fontId="47" fillId="61" borderId="35" xfId="186" applyFont="1" applyFill="1" applyBorder="1" applyAlignment="1">
      <alignment horizontal="center" vertical="center"/>
    </xf>
    <xf numFmtId="3" fontId="47" fillId="61" borderId="36" xfId="1" applyNumberFormat="1" applyFont="1" applyFill="1" applyBorder="1" applyAlignment="1">
      <alignment horizontal="center" vertical="center"/>
    </xf>
    <xf numFmtId="0" fontId="3" fillId="61" borderId="0" xfId="151" applyFont="1" applyFill="1" applyBorder="1" applyAlignment="1">
      <alignment horizontal="center" vertical="center" wrapText="1"/>
    </xf>
    <xf numFmtId="0" fontId="67" fillId="64" borderId="38" xfId="1" applyFont="1" applyFill="1" applyBorder="1" applyAlignment="1">
      <alignment horizontal="center" vertical="center"/>
    </xf>
    <xf numFmtId="0" fontId="67" fillId="64" borderId="38" xfId="1" applyFont="1" applyFill="1" applyBorder="1" applyAlignment="1">
      <alignment horizontal="center" vertical="center" wrapText="1"/>
    </xf>
    <xf numFmtId="0" fontId="49" fillId="10" borderId="48" xfId="0" applyFont="1" applyFill="1" applyBorder="1" applyAlignment="1">
      <alignment horizontal="center" vertical="center" wrapText="1"/>
    </xf>
    <xf numFmtId="0" fontId="49" fillId="10" borderId="49" xfId="0" applyFont="1" applyFill="1" applyBorder="1" applyAlignment="1">
      <alignment horizontal="center" vertical="center" wrapText="1"/>
    </xf>
    <xf numFmtId="0" fontId="49" fillId="10" borderId="51" xfId="0" applyFont="1" applyFill="1" applyBorder="1" applyAlignment="1">
      <alignment horizontal="center" vertical="center" wrapText="1"/>
    </xf>
    <xf numFmtId="0" fontId="49" fillId="10" borderId="52" xfId="0" applyFont="1" applyFill="1" applyBorder="1" applyAlignment="1">
      <alignment horizontal="center" vertical="center" wrapText="1"/>
    </xf>
    <xf numFmtId="0" fontId="49" fillId="10" borderId="10" xfId="0" applyFont="1" applyFill="1" applyBorder="1" applyAlignment="1">
      <alignment horizontal="center" vertical="center" wrapText="1"/>
    </xf>
    <xf numFmtId="0" fontId="49" fillId="10" borderId="53" xfId="0" applyFont="1" applyFill="1" applyBorder="1" applyAlignment="1">
      <alignment horizontal="center" vertical="center" wrapText="1"/>
    </xf>
    <xf numFmtId="0" fontId="3" fillId="62" borderId="31" xfId="151" applyFont="1" applyFill="1" applyBorder="1" applyAlignment="1">
      <alignment horizontal="center" vertical="center" wrapText="1"/>
    </xf>
    <xf numFmtId="0" fontId="3" fillId="62" borderId="32" xfId="151" applyFont="1" applyFill="1" applyBorder="1" applyAlignment="1">
      <alignment horizontal="center" vertical="center" wrapText="1"/>
    </xf>
    <xf numFmtId="0" fontId="3" fillId="62" borderId="33" xfId="151" applyFont="1" applyFill="1" applyBorder="1" applyAlignment="1">
      <alignment horizontal="center" vertical="center" wrapText="1"/>
    </xf>
    <xf numFmtId="0" fontId="3" fillId="62" borderId="34" xfId="151" applyFont="1" applyFill="1" applyBorder="1" applyAlignment="1">
      <alignment horizontal="center" vertical="center" wrapText="1"/>
    </xf>
    <xf numFmtId="0" fontId="3" fillId="62" borderId="35" xfId="151" applyFont="1" applyFill="1" applyBorder="1" applyAlignment="1">
      <alignment horizontal="center" vertical="center" wrapText="1"/>
    </xf>
    <xf numFmtId="0" fontId="3" fillId="62" borderId="36" xfId="151" applyFont="1" applyFill="1" applyBorder="1" applyAlignment="1">
      <alignment horizontal="center" vertical="center" wrapText="1"/>
    </xf>
    <xf numFmtId="0" fontId="4" fillId="9" borderId="28" xfId="151" applyFont="1" applyFill="1" applyBorder="1" applyAlignment="1">
      <alignment horizontal="center" vertical="center" wrapText="1"/>
    </xf>
    <xf numFmtId="0" fontId="4" fillId="9" borderId="29" xfId="151" applyFont="1" applyFill="1" applyBorder="1" applyAlignment="1">
      <alignment horizontal="center" vertical="center" wrapText="1"/>
    </xf>
    <xf numFmtId="0" fontId="4" fillId="9" borderId="30" xfId="151" applyFont="1" applyFill="1" applyBorder="1" applyAlignment="1">
      <alignment horizontal="center" vertical="center" wrapText="1"/>
    </xf>
    <xf numFmtId="0" fontId="3" fillId="10" borderId="7" xfId="1" applyFont="1" applyFill="1" applyBorder="1" applyAlignment="1" applyProtection="1">
      <alignment horizontal="center" vertical="center" wrapText="1"/>
    </xf>
    <xf numFmtId="0" fontId="3" fillId="10" borderId="54" xfId="1" applyFont="1" applyFill="1" applyBorder="1" applyAlignment="1" applyProtection="1">
      <alignment horizontal="center" vertical="center" wrapText="1"/>
    </xf>
    <xf numFmtId="0" fontId="3" fillId="10" borderId="0" xfId="1" applyFont="1" applyFill="1" applyBorder="1" applyAlignment="1" applyProtection="1">
      <alignment horizontal="center" vertical="center" wrapText="1"/>
    </xf>
    <xf numFmtId="0" fontId="3" fillId="10" borderId="47" xfId="1" applyFont="1" applyFill="1" applyBorder="1" applyAlignment="1" applyProtection="1">
      <alignment horizontal="center" vertical="center" wrapText="1"/>
    </xf>
    <xf numFmtId="0" fontId="3" fillId="10" borderId="10" xfId="1" applyFont="1" applyFill="1" applyBorder="1" applyAlignment="1" applyProtection="1">
      <alignment horizontal="center" vertical="center" wrapText="1"/>
    </xf>
    <xf numFmtId="0" fontId="3" fillId="10" borderId="53" xfId="1" applyFont="1" applyFill="1" applyBorder="1" applyAlignment="1" applyProtection="1">
      <alignment horizontal="center" vertical="center" wrapText="1"/>
    </xf>
    <xf numFmtId="0" fontId="58" fillId="62" borderId="28" xfId="0" applyFont="1" applyFill="1" applyBorder="1" applyAlignment="1">
      <alignment horizontal="center"/>
    </xf>
    <xf numFmtId="0" fontId="58" fillId="62" borderId="29" xfId="0" applyFont="1" applyFill="1" applyBorder="1" applyAlignment="1">
      <alignment horizontal="center"/>
    </xf>
    <xf numFmtId="0" fontId="58" fillId="62" borderId="30" xfId="0" applyFont="1" applyFill="1" applyBorder="1" applyAlignment="1">
      <alignment horizontal="center"/>
    </xf>
    <xf numFmtId="0" fontId="68" fillId="64" borderId="11" xfId="151" applyFont="1" applyFill="1" applyBorder="1" applyAlignment="1">
      <alignment horizontal="center" vertical="center" wrapText="1"/>
    </xf>
    <xf numFmtId="0" fontId="3" fillId="61" borderId="31" xfId="151" applyFont="1" applyFill="1" applyBorder="1" applyAlignment="1">
      <alignment horizontal="center" vertical="center" wrapText="1"/>
    </xf>
    <xf numFmtId="0" fontId="3" fillId="61" borderId="32" xfId="151" applyFont="1" applyFill="1" applyBorder="1" applyAlignment="1">
      <alignment horizontal="center" vertical="center" wrapText="1"/>
    </xf>
    <xf numFmtId="0" fontId="3" fillId="61" borderId="33" xfId="151" applyFont="1" applyFill="1" applyBorder="1" applyAlignment="1">
      <alignment horizontal="center" vertical="center" wrapText="1"/>
    </xf>
    <xf numFmtId="0" fontId="0" fillId="10" borderId="0" xfId="0" applyFill="1" applyBorder="1" applyAlignment="1">
      <alignment horizontal="left"/>
    </xf>
    <xf numFmtId="0" fontId="0" fillId="10" borderId="11" xfId="0" applyFill="1" applyBorder="1" applyAlignment="1">
      <alignment horizontal="left"/>
    </xf>
    <xf numFmtId="0" fontId="0" fillId="10" borderId="12" xfId="0" applyFill="1" applyBorder="1" applyAlignment="1">
      <alignment horizontal="left" wrapText="1"/>
    </xf>
    <xf numFmtId="0" fontId="0" fillId="10" borderId="14" xfId="0" applyFill="1" applyBorder="1" applyAlignment="1">
      <alignment horizontal="left" wrapText="1"/>
    </xf>
    <xf numFmtId="0" fontId="0" fillId="10" borderId="13" xfId="0" applyFill="1" applyBorder="1" applyAlignment="1">
      <alignment horizontal="left" wrapText="1"/>
    </xf>
    <xf numFmtId="0" fontId="56" fillId="57" borderId="0" xfId="0" applyFont="1" applyFill="1" applyAlignment="1">
      <alignment horizontal="center"/>
    </xf>
    <xf numFmtId="0" fontId="0" fillId="10" borderId="0" xfId="0" applyFill="1" applyAlignment="1">
      <alignment horizontal="center" wrapText="1"/>
    </xf>
    <xf numFmtId="0" fontId="48" fillId="58" borderId="11" xfId="0" applyFont="1" applyFill="1" applyBorder="1" applyAlignment="1">
      <alignment horizontal="center"/>
    </xf>
  </cellXfs>
  <cellStyles count="187">
    <cellStyle name="_x0004_¥" xfId="171"/>
    <cellStyle name="1" xfId="2"/>
    <cellStyle name="1_EMPLEADOS-2009" xfId="3"/>
    <cellStyle name="20% - Accent1 2" xfId="4"/>
    <cellStyle name="20% - Accent1 2 2" xfId="5"/>
    <cellStyle name="20% - Accent1 2 3" xfId="6"/>
    <cellStyle name="20% - Accent1 3" xfId="7"/>
    <cellStyle name="20% - Accent2 2" xfId="8"/>
    <cellStyle name="20% - Accent2 2 2" xfId="9"/>
    <cellStyle name="20% - Accent2 2 3" xfId="10"/>
    <cellStyle name="20% - Accent2 3" xfId="11"/>
    <cellStyle name="20% - Accent3 2" xfId="12"/>
    <cellStyle name="20% - Accent3 2 2" xfId="13"/>
    <cellStyle name="20% - Accent3 2 3" xfId="14"/>
    <cellStyle name="20% - Accent3 3" xfId="15"/>
    <cellStyle name="20% - Accent4 2" xfId="16"/>
    <cellStyle name="20% - Accent4 2 2" xfId="17"/>
    <cellStyle name="20% - Accent4 2 3" xfId="18"/>
    <cellStyle name="20% - Accent4 3" xfId="19"/>
    <cellStyle name="20% - Accent5 2" xfId="20"/>
    <cellStyle name="20% - Accent5 2 2" xfId="21"/>
    <cellStyle name="20% - Accent5 2 3" xfId="22"/>
    <cellStyle name="20% - Accent5 3" xfId="23"/>
    <cellStyle name="20% - Accent6 2" xfId="24"/>
    <cellStyle name="20% - Accent6 2 2" xfId="25"/>
    <cellStyle name="20% - Accent6 2 3" xfId="26"/>
    <cellStyle name="20% - Accent6 3" xfId="27"/>
    <cellStyle name="40% - Accent1 2" xfId="28"/>
    <cellStyle name="40% - Accent1 2 2" xfId="29"/>
    <cellStyle name="40% - Accent1 2 3" xfId="30"/>
    <cellStyle name="40% - Accent1 3" xfId="31"/>
    <cellStyle name="40% - Accent2 2" xfId="32"/>
    <cellStyle name="40% - Accent2 2 2" xfId="33"/>
    <cellStyle name="40% - Accent2 2 3" xfId="34"/>
    <cellStyle name="40% - Accent2 3" xfId="35"/>
    <cellStyle name="40% - Accent3 2" xfId="36"/>
    <cellStyle name="40% - Accent3 2 2" xfId="37"/>
    <cellStyle name="40% - Accent3 2 3" xfId="38"/>
    <cellStyle name="40% - Accent3 3" xfId="39"/>
    <cellStyle name="40% - Accent4 2" xfId="40"/>
    <cellStyle name="40% - Accent4 2 2" xfId="41"/>
    <cellStyle name="40% - Accent4 2 3" xfId="42"/>
    <cellStyle name="40% - Accent4 3" xfId="43"/>
    <cellStyle name="40% - Accent5 2" xfId="44"/>
    <cellStyle name="40% - Accent5 2 2" xfId="45"/>
    <cellStyle name="40% - Accent5 2 3" xfId="46"/>
    <cellStyle name="40% - Accent5 3" xfId="47"/>
    <cellStyle name="40% - Accent6 2" xfId="48"/>
    <cellStyle name="40% - Accent6 2 2" xfId="49"/>
    <cellStyle name="40% - Accent6 2 3" xfId="50"/>
    <cellStyle name="40% - Accent6 3" xfId="51"/>
    <cellStyle name="60% - Accent1 2" xfId="52"/>
    <cellStyle name="60% - Accent1 2 2" xfId="53"/>
    <cellStyle name="60% - Accent2 2" xfId="54"/>
    <cellStyle name="60% - Accent2 2 2" xfId="55"/>
    <cellStyle name="60% - Accent3 2" xfId="56"/>
    <cellStyle name="60% - Accent3 2 2" xfId="57"/>
    <cellStyle name="60% - Accent4 2" xfId="58"/>
    <cellStyle name="60% - Accent4 2 2" xfId="59"/>
    <cellStyle name="60% - Accent5 2" xfId="60"/>
    <cellStyle name="60% - Accent5 2 2" xfId="61"/>
    <cellStyle name="60% - Accent6 2" xfId="62"/>
    <cellStyle name="60% - Accent6 2 2" xfId="63"/>
    <cellStyle name="Accent1 2" xfId="64"/>
    <cellStyle name="Accent1 2 2" xfId="65"/>
    <cellStyle name="Accent2 2" xfId="66"/>
    <cellStyle name="Accent2 2 2" xfId="67"/>
    <cellStyle name="Accent3 2" xfId="68"/>
    <cellStyle name="Accent3 2 2" xfId="69"/>
    <cellStyle name="Accent4 2" xfId="70"/>
    <cellStyle name="Accent4 2 2" xfId="71"/>
    <cellStyle name="Accent5 2" xfId="72"/>
    <cellStyle name="Accent5 2 2" xfId="73"/>
    <cellStyle name="Accent6 2" xfId="74"/>
    <cellStyle name="Accent6 2 2" xfId="75"/>
    <cellStyle name="Bad 2" xfId="76"/>
    <cellStyle name="Bad 2 2" xfId="77"/>
    <cellStyle name="Calculation 2" xfId="78"/>
    <cellStyle name="Calculation 2 2" xfId="79"/>
    <cellStyle name="Check Cell 2" xfId="80"/>
    <cellStyle name="Check Cell 2 2" xfId="81"/>
    <cellStyle name="Comma" xfId="185" builtinId="3"/>
    <cellStyle name="Comma 2" xfId="82"/>
    <cellStyle name="Comma 2 2" xfId="83"/>
    <cellStyle name="Comma 2 3" xfId="84"/>
    <cellStyle name="Comma 2 3 2" xfId="85"/>
    <cellStyle name="Comma 3" xfId="86"/>
    <cellStyle name="Comma 3 2" xfId="87"/>
    <cellStyle name="Comma 3 2 2" xfId="88"/>
    <cellStyle name="Comma 3 3" xfId="89"/>
    <cellStyle name="Comma 4" xfId="90"/>
    <cellStyle name="Comma 4 2" xfId="172"/>
    <cellStyle name="Comma 5" xfId="91"/>
    <cellStyle name="Comma 6" xfId="173"/>
    <cellStyle name="Currency" xfId="184" builtinId="4"/>
    <cellStyle name="Euro" xfId="174"/>
    <cellStyle name="Explanatory Text 2" xfId="92"/>
    <cellStyle name="Explanatory Text 2 2" xfId="93"/>
    <cellStyle name="Good 2" xfId="94"/>
    <cellStyle name="Good 2 2" xfId="95"/>
    <cellStyle name="Heading 1 2" xfId="96"/>
    <cellStyle name="Heading 1 2 2" xfId="97"/>
    <cellStyle name="Heading 2 2" xfId="98"/>
    <cellStyle name="Heading 2 2 2" xfId="99"/>
    <cellStyle name="Heading 3 2" xfId="100"/>
    <cellStyle name="Heading 3 2 2" xfId="101"/>
    <cellStyle name="Heading 4 2" xfId="102"/>
    <cellStyle name="Heading 4 2 2" xfId="103"/>
    <cellStyle name="Hyperlink" xfId="170" builtinId="8"/>
    <cellStyle name="Hyperlink 2" xfId="104"/>
    <cellStyle name="Input 2" xfId="105"/>
    <cellStyle name="Input 2 2" xfId="106"/>
    <cellStyle name="Linked Cell 2" xfId="107"/>
    <cellStyle name="Linked Cell 2 2" xfId="108"/>
    <cellStyle name="Millares 2" xfId="109"/>
    <cellStyle name="Millares 2 2" xfId="175"/>
    <cellStyle name="Neutral 2" xfId="110"/>
    <cellStyle name="Neutral 2 2" xfId="111"/>
    <cellStyle name="Normal" xfId="0" builtinId="0"/>
    <cellStyle name="Normal 10" xfId="112"/>
    <cellStyle name="Normal 10 2" xfId="113"/>
    <cellStyle name="Normal 10 2 2" xfId="114"/>
    <cellStyle name="Normal 10 3" xfId="115"/>
    <cellStyle name="Normal 11" xfId="116"/>
    <cellStyle name="Normal 12" xfId="117"/>
    <cellStyle name="Normal 12 2" xfId="118"/>
    <cellStyle name="Normal 13" xfId="119"/>
    <cellStyle name="Normal 14" xfId="120"/>
    <cellStyle name="Normal 15" xfId="121"/>
    <cellStyle name="Normal 15 2" xfId="122"/>
    <cellStyle name="Normal 16" xfId="123"/>
    <cellStyle name="Normal 17" xfId="124"/>
    <cellStyle name="Normal 17 2" xfId="125"/>
    <cellStyle name="Normal 18" xfId="126"/>
    <cellStyle name="Normal 18 2" xfId="127"/>
    <cellStyle name="Normal 19" xfId="128"/>
    <cellStyle name="Normal 2" xfId="129"/>
    <cellStyle name="Normal 2 2" xfId="130"/>
    <cellStyle name="Normal 2 2 2" xfId="131"/>
    <cellStyle name="Normal 2 2 2 3" xfId="132"/>
    <cellStyle name="Normal 2 2 2 4" xfId="133"/>
    <cellStyle name="Normal 2 2 2 5" xfId="134"/>
    <cellStyle name="Normal 2 2 3" xfId="135"/>
    <cellStyle name="Normal 2 2 3 2" xfId="136"/>
    <cellStyle name="Normal 2 2 4" xfId="137"/>
    <cellStyle name="Normal 2 2 5" xfId="176"/>
    <cellStyle name="Normal 2 3" xfId="138"/>
    <cellStyle name="Normal 2 3 2" xfId="139"/>
    <cellStyle name="Normal 2 3 2 2" xfId="177"/>
    <cellStyle name="Normal 2 4" xfId="140"/>
    <cellStyle name="Normal 20" xfId="178"/>
    <cellStyle name="Normal 21" xfId="179"/>
    <cellStyle name="Normal 3" xfId="141"/>
    <cellStyle name="Normal 3 2" xfId="142"/>
    <cellStyle name="Normal 3 3" xfId="143"/>
    <cellStyle name="Normal 3 3 2" xfId="144"/>
    <cellStyle name="Normal 3 4" xfId="180"/>
    <cellStyle name="Normal 3 4 2" xfId="181"/>
    <cellStyle name="Normal 3 5" xfId="182"/>
    <cellStyle name="Normal 4" xfId="145"/>
    <cellStyle name="Normal 4 2" xfId="146"/>
    <cellStyle name="Normal 4 3" xfId="147"/>
    <cellStyle name="Normal 5" xfId="148"/>
    <cellStyle name="Normal 6" xfId="149"/>
    <cellStyle name="Normal 6 2" xfId="150"/>
    <cellStyle name="Normal 7" xfId="151"/>
    <cellStyle name="Normal 7 2" xfId="1"/>
    <cellStyle name="Normal 7 3" xfId="152"/>
    <cellStyle name="Normal 8" xfId="153"/>
    <cellStyle name="Normal 8 2" xfId="154"/>
    <cellStyle name="Normal 8 3" xfId="155"/>
    <cellStyle name="Normal 9" xfId="156"/>
    <cellStyle name="Normal 9 2" xfId="157"/>
    <cellStyle name="Normal 9 3" xfId="183"/>
    <cellStyle name="Note 2" xfId="158"/>
    <cellStyle name="Note 2 2" xfId="159"/>
    <cellStyle name="Note 2 3" xfId="160"/>
    <cellStyle name="Output 2" xfId="161"/>
    <cellStyle name="Output 2 2" xfId="162"/>
    <cellStyle name="Percent" xfId="186" builtinId="5"/>
    <cellStyle name="Percent 2" xfId="163"/>
    <cellStyle name="Title 2" xfId="164"/>
    <cellStyle name="Title 2 2" xfId="165"/>
    <cellStyle name="Total 2" xfId="166"/>
    <cellStyle name="Total 2 2" xfId="167"/>
    <cellStyle name="Warning Text 2" xfId="168"/>
    <cellStyle name="Warning Text 2 2" xfId="169"/>
  </cellStyles>
  <dxfs count="0"/>
  <tableStyles count="0" defaultTableStyle="TableStyleMedium2" defaultPivotStyle="PivotStyleLight16"/>
  <colors>
    <mruColors>
      <color rgb="FF7AF4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0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1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2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3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4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5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6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7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8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9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0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1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2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3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4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5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6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7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8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9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0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1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2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3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4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5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6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6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7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8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9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EF1EF2E6-425D-4562-8BD1-919CF4640CFD}">
      <dgm:prSet phldrT="[Text]"/>
      <dgm:spPr/>
      <dgm:t>
        <a:bodyPr/>
        <a:lstStyle/>
        <a:p>
          <a:r>
            <a:rPr lang="en-ZA" dirty="0"/>
            <a:t>1</a:t>
          </a:r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10</a:t>
          </a:r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30</a:t>
          </a:r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600</a:t>
          </a:r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23330417-235B-4755-90C1-61363735E40F}" type="presOf" srcId="{5301BD39-84C2-4D74-A1B6-EF03D6C929BE}" destId="{AB978CC7-52FE-49B9-992A-5660BB7AF656}" srcOrd="0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FCB302E2-62E5-43E8-AA74-A0BC07C212A6}" type="presOf" srcId="{CD06741A-72F4-4027-AD91-EFB886C6F0A5}" destId="{9FB0658C-59EE-4380-A2F5-E4125CFB8FFA}" srcOrd="0" destOrd="0" presId="urn:microsoft.com/office/officeart/2005/8/layout/pyramid1"/>
    <dgm:cxn modelId="{2110B9DF-62B3-451E-9B3D-A030C23721C6}" type="presOf" srcId="{BB5354DB-40F0-4533-A2D4-02DE221C0DAA}" destId="{170D3308-4BB8-4B02-8BEB-9941FEA26EDC}" srcOrd="0" destOrd="0" presId="urn:microsoft.com/office/officeart/2005/8/layout/pyramid1"/>
    <dgm:cxn modelId="{CA4B8380-D6BB-4845-A033-F96337A79A11}" type="presOf" srcId="{0AA578E9-D96F-4B74-AB39-280A6D915DAF}" destId="{B74250A2-16A6-46AF-94B3-10ACCA8F4784}" srcOrd="0" destOrd="0" presId="urn:microsoft.com/office/officeart/2005/8/layout/pyramid1"/>
    <dgm:cxn modelId="{F1E78F84-482A-4BC0-9DD0-9757EFEA3772}" type="presOf" srcId="{5301BD39-84C2-4D74-A1B6-EF03D6C929BE}" destId="{42B051AF-7D8F-47BF-88DA-C51572CE4941}" srcOrd="1" destOrd="0" presId="urn:microsoft.com/office/officeart/2005/8/layout/pyramid1"/>
    <dgm:cxn modelId="{D925B442-8BB8-465B-9F3B-6FEABAD457A3}" type="presOf" srcId="{0AA578E9-D96F-4B74-AB39-280A6D915DAF}" destId="{981CA65E-2EC3-497B-BE94-28EB0BF6C02D}" srcOrd="1" destOrd="0" presId="urn:microsoft.com/office/officeart/2005/8/layout/pyramid1"/>
    <dgm:cxn modelId="{60B7AC4F-F874-4F07-94E2-9A7AC9CFB600}" type="presOf" srcId="{CD06741A-72F4-4027-AD91-EFB886C6F0A5}" destId="{2D5EC5F6-15C2-485F-B188-FA150D4C4F7F}" srcOrd="1" destOrd="0" presId="urn:microsoft.com/office/officeart/2005/8/layout/pyramid1"/>
    <dgm:cxn modelId="{B7BB80F3-67DA-4028-A23A-FEB99CD31723}" type="presOf" srcId="{EF1EF2E6-425D-4562-8BD1-919CF4640CFD}" destId="{E90918A3-284E-4674-8AA7-BA791B5B50D7}" srcOrd="1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10C343A4-01A0-4A18-BA87-EC63B2C7581B}" type="presOf" srcId="{EF1EF2E6-425D-4562-8BD1-919CF4640CFD}" destId="{379BED6D-E7E4-463D-80BB-2E9A58F9BE2A}" srcOrd="0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996A0BCC-698F-4F1B-9808-29956B3BC90A}" type="presParOf" srcId="{170D3308-4BB8-4B02-8BEB-9941FEA26EDC}" destId="{E148499A-5C11-4BC5-9339-C4593F4C3C1B}" srcOrd="0" destOrd="0" presId="urn:microsoft.com/office/officeart/2005/8/layout/pyramid1"/>
    <dgm:cxn modelId="{0015F6F7-C3B5-47E0-9011-2CE4F189C244}" type="presParOf" srcId="{E148499A-5C11-4BC5-9339-C4593F4C3C1B}" destId="{379BED6D-E7E4-463D-80BB-2E9A58F9BE2A}" srcOrd="0" destOrd="0" presId="urn:microsoft.com/office/officeart/2005/8/layout/pyramid1"/>
    <dgm:cxn modelId="{6F91476C-D268-4C3A-AFBD-13F8CD667C97}" type="presParOf" srcId="{E148499A-5C11-4BC5-9339-C4593F4C3C1B}" destId="{E90918A3-284E-4674-8AA7-BA791B5B50D7}" srcOrd="1" destOrd="0" presId="urn:microsoft.com/office/officeart/2005/8/layout/pyramid1"/>
    <dgm:cxn modelId="{BAB3AACF-6CBC-45E6-AD86-1A77D8D24F4C}" type="presParOf" srcId="{170D3308-4BB8-4B02-8BEB-9941FEA26EDC}" destId="{0FA4B286-079E-4498-8D53-737D887B4E72}" srcOrd="1" destOrd="0" presId="urn:microsoft.com/office/officeart/2005/8/layout/pyramid1"/>
    <dgm:cxn modelId="{B3F82636-C2F5-45CC-AEE6-01A88E27E178}" type="presParOf" srcId="{0FA4B286-079E-4498-8D53-737D887B4E72}" destId="{B74250A2-16A6-46AF-94B3-10ACCA8F4784}" srcOrd="0" destOrd="0" presId="urn:microsoft.com/office/officeart/2005/8/layout/pyramid1"/>
    <dgm:cxn modelId="{CD88CBC9-8B05-4A13-B763-E652FCE7E122}" type="presParOf" srcId="{0FA4B286-079E-4498-8D53-737D887B4E72}" destId="{981CA65E-2EC3-497B-BE94-28EB0BF6C02D}" srcOrd="1" destOrd="0" presId="urn:microsoft.com/office/officeart/2005/8/layout/pyramid1"/>
    <dgm:cxn modelId="{0A8F74D3-3ABC-4908-8519-ED9F7786A3A4}" type="presParOf" srcId="{170D3308-4BB8-4B02-8BEB-9941FEA26EDC}" destId="{C996A9A1-60FB-4C20-B502-86D3B0EAF0E3}" srcOrd="2" destOrd="0" presId="urn:microsoft.com/office/officeart/2005/8/layout/pyramid1"/>
    <dgm:cxn modelId="{D1073FA8-6063-43EB-B16D-D09D273AF1D8}" type="presParOf" srcId="{C996A9A1-60FB-4C20-B502-86D3B0EAF0E3}" destId="{9FB0658C-59EE-4380-A2F5-E4125CFB8FFA}" srcOrd="0" destOrd="0" presId="urn:microsoft.com/office/officeart/2005/8/layout/pyramid1"/>
    <dgm:cxn modelId="{FD8EC1FF-485D-48F0-ACB8-D7C940428B27}" type="presParOf" srcId="{C996A9A1-60FB-4C20-B502-86D3B0EAF0E3}" destId="{2D5EC5F6-15C2-485F-B188-FA150D4C4F7F}" srcOrd="1" destOrd="0" presId="urn:microsoft.com/office/officeart/2005/8/layout/pyramid1"/>
    <dgm:cxn modelId="{9F4B1939-A05F-4615-A8D6-52E067741F0D}" type="presParOf" srcId="{170D3308-4BB8-4B02-8BEB-9941FEA26EDC}" destId="{826C1AC7-60C5-47A6-9953-9C0C43778F08}" srcOrd="3" destOrd="0" presId="urn:microsoft.com/office/officeart/2005/8/layout/pyramid1"/>
    <dgm:cxn modelId="{7DCEA645-911D-4322-9724-DD148EE27F13}" type="presParOf" srcId="{826C1AC7-60C5-47A6-9953-9C0C43778F08}" destId="{AB978CC7-52FE-49B9-992A-5660BB7AF656}" srcOrd="0" destOrd="0" presId="urn:microsoft.com/office/officeart/2005/8/layout/pyramid1"/>
    <dgm:cxn modelId="{994961F7-EDA6-4908-BCB3-305C43BAE195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10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4</a:t>
          </a:r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EF1EF2E6-425D-4562-8BD1-919CF4640CFD}">
      <dgm:prSet phldrT="[Text]" custT="1"/>
      <dgm:spPr/>
      <dgm:t>
        <a:bodyPr/>
        <a:lstStyle/>
        <a:p>
          <a:r>
            <a:rPr lang="en-ZA" sz="4800" dirty="0"/>
            <a:t>0</a:t>
          </a:r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B8A5687C-F799-4093-8DF3-7069C8EB9B08}" type="presOf" srcId="{0AA578E9-D96F-4B74-AB39-280A6D915DAF}" destId="{B74250A2-16A6-46AF-94B3-10ACCA8F4784}" srcOrd="0" destOrd="0" presId="urn:microsoft.com/office/officeart/2005/8/layout/pyramid1"/>
    <dgm:cxn modelId="{00D97AF4-540F-41C3-9BFA-045EB3AEA078}" type="presOf" srcId="{BB5354DB-40F0-4533-A2D4-02DE221C0DAA}" destId="{170D3308-4BB8-4B02-8BEB-9941FEA26EDC}" srcOrd="0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6D1C3DAC-12EC-46BC-8CE5-34964FCA5F9C}" type="presOf" srcId="{5301BD39-84C2-4D74-A1B6-EF03D6C929BE}" destId="{42B051AF-7D8F-47BF-88DA-C51572CE4941}" srcOrd="1" destOrd="0" presId="urn:microsoft.com/office/officeart/2005/8/layout/pyramid1"/>
    <dgm:cxn modelId="{C923FE96-84CD-4523-A5A9-E94D6B383337}" type="presOf" srcId="{CD06741A-72F4-4027-AD91-EFB886C6F0A5}" destId="{2D5EC5F6-15C2-485F-B188-FA150D4C4F7F}" srcOrd="1" destOrd="0" presId="urn:microsoft.com/office/officeart/2005/8/layout/pyramid1"/>
    <dgm:cxn modelId="{D2ACDDD3-059D-4E7A-A389-7200908A36C1}" type="presOf" srcId="{EF1EF2E6-425D-4562-8BD1-919CF4640CFD}" destId="{E90918A3-284E-4674-8AA7-BA791B5B50D7}" srcOrd="1" destOrd="0" presId="urn:microsoft.com/office/officeart/2005/8/layout/pyramid1"/>
    <dgm:cxn modelId="{CED94B5F-8DC4-4113-A482-D185C4DA96D9}" type="presOf" srcId="{EF1EF2E6-425D-4562-8BD1-919CF4640CFD}" destId="{379BED6D-E7E4-463D-80BB-2E9A58F9BE2A}" srcOrd="0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162D2BC3-6111-4189-9A20-9D1D82BBFFF0}" type="presOf" srcId="{5301BD39-84C2-4D74-A1B6-EF03D6C929BE}" destId="{AB978CC7-52FE-49B9-992A-5660BB7AF656}" srcOrd="0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4FDD1C87-A127-4799-8A5B-EA89C24F15FA}" type="presOf" srcId="{0AA578E9-D96F-4B74-AB39-280A6D915DAF}" destId="{981CA65E-2EC3-497B-BE94-28EB0BF6C02D}" srcOrd="1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B43AC70C-9E51-4398-A6C0-A24EE6B9A822}" type="presOf" srcId="{CD06741A-72F4-4027-AD91-EFB886C6F0A5}" destId="{9FB0658C-59EE-4380-A2F5-E4125CFB8FFA}" srcOrd="0" destOrd="0" presId="urn:microsoft.com/office/officeart/2005/8/layout/pyramid1"/>
    <dgm:cxn modelId="{813FF69A-D59B-470D-833F-B931D75DF918}" type="presParOf" srcId="{170D3308-4BB8-4B02-8BEB-9941FEA26EDC}" destId="{E148499A-5C11-4BC5-9339-C4593F4C3C1B}" srcOrd="0" destOrd="0" presId="urn:microsoft.com/office/officeart/2005/8/layout/pyramid1"/>
    <dgm:cxn modelId="{34EB55D0-25F7-4E00-83A6-754F30C5953A}" type="presParOf" srcId="{E148499A-5C11-4BC5-9339-C4593F4C3C1B}" destId="{379BED6D-E7E4-463D-80BB-2E9A58F9BE2A}" srcOrd="0" destOrd="0" presId="urn:microsoft.com/office/officeart/2005/8/layout/pyramid1"/>
    <dgm:cxn modelId="{778C6FDC-EF6C-4885-80AE-FC6D8B710A19}" type="presParOf" srcId="{E148499A-5C11-4BC5-9339-C4593F4C3C1B}" destId="{E90918A3-284E-4674-8AA7-BA791B5B50D7}" srcOrd="1" destOrd="0" presId="urn:microsoft.com/office/officeart/2005/8/layout/pyramid1"/>
    <dgm:cxn modelId="{7575EB9A-DF15-46C9-BB3D-CA9B9B1B85B6}" type="presParOf" srcId="{170D3308-4BB8-4B02-8BEB-9941FEA26EDC}" destId="{0FA4B286-079E-4498-8D53-737D887B4E72}" srcOrd="1" destOrd="0" presId="urn:microsoft.com/office/officeart/2005/8/layout/pyramid1"/>
    <dgm:cxn modelId="{323030FD-314F-4B50-BE2D-260A4DFEFC91}" type="presParOf" srcId="{0FA4B286-079E-4498-8D53-737D887B4E72}" destId="{B74250A2-16A6-46AF-94B3-10ACCA8F4784}" srcOrd="0" destOrd="0" presId="urn:microsoft.com/office/officeart/2005/8/layout/pyramid1"/>
    <dgm:cxn modelId="{2FF8DB0C-95FC-4554-958C-C6A33252BAF4}" type="presParOf" srcId="{0FA4B286-079E-4498-8D53-737D887B4E72}" destId="{981CA65E-2EC3-497B-BE94-28EB0BF6C02D}" srcOrd="1" destOrd="0" presId="urn:microsoft.com/office/officeart/2005/8/layout/pyramid1"/>
    <dgm:cxn modelId="{CA028575-9D16-440D-AE16-D00AC0BC5280}" type="presParOf" srcId="{170D3308-4BB8-4B02-8BEB-9941FEA26EDC}" destId="{C996A9A1-60FB-4C20-B502-86D3B0EAF0E3}" srcOrd="2" destOrd="0" presId="urn:microsoft.com/office/officeart/2005/8/layout/pyramid1"/>
    <dgm:cxn modelId="{053193D1-4B3C-4F6F-8D65-4E37DC7CA13B}" type="presParOf" srcId="{C996A9A1-60FB-4C20-B502-86D3B0EAF0E3}" destId="{9FB0658C-59EE-4380-A2F5-E4125CFB8FFA}" srcOrd="0" destOrd="0" presId="urn:microsoft.com/office/officeart/2005/8/layout/pyramid1"/>
    <dgm:cxn modelId="{341791F4-935C-4CBD-94D4-58BD74503B56}" type="presParOf" srcId="{C996A9A1-60FB-4C20-B502-86D3B0EAF0E3}" destId="{2D5EC5F6-15C2-485F-B188-FA150D4C4F7F}" srcOrd="1" destOrd="0" presId="urn:microsoft.com/office/officeart/2005/8/layout/pyramid1"/>
    <dgm:cxn modelId="{DE93FC4D-3870-4A0D-AE92-64CFBF72B72C}" type="presParOf" srcId="{170D3308-4BB8-4B02-8BEB-9941FEA26EDC}" destId="{826C1AC7-60C5-47A6-9953-9C0C43778F08}" srcOrd="3" destOrd="0" presId="urn:microsoft.com/office/officeart/2005/8/layout/pyramid1"/>
    <dgm:cxn modelId="{781B21AE-B7FF-4E8C-9063-D609864DC13A}" type="presParOf" srcId="{826C1AC7-60C5-47A6-9953-9C0C43778F08}" destId="{AB978CC7-52FE-49B9-992A-5660BB7AF656}" srcOrd="0" destOrd="0" presId="urn:microsoft.com/office/officeart/2005/8/layout/pyramid1"/>
    <dgm:cxn modelId="{3C1322CA-586A-4AA8-BF79-E3DB56BC84C3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11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EF1EF2E6-425D-4562-8BD1-919CF4640CFD}">
      <dgm:prSet phldrT="[Text]"/>
      <dgm:spPr/>
      <dgm:t>
        <a:bodyPr/>
        <a:lstStyle/>
        <a:p>
          <a:r>
            <a:rPr lang="en-ZA" dirty="0"/>
            <a:t>1</a:t>
          </a:r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10</a:t>
          </a:r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30</a:t>
          </a:r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600</a:t>
          </a:r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0DD2870B-AAD9-4E56-BE1C-5EA4C4CBFE10}" type="presOf" srcId="{5301BD39-84C2-4D74-A1B6-EF03D6C929BE}" destId="{AB978CC7-52FE-49B9-992A-5660BB7AF656}" srcOrd="0" destOrd="0" presId="urn:microsoft.com/office/officeart/2005/8/layout/pyramid1"/>
    <dgm:cxn modelId="{201243C6-C0D0-4E47-90A4-690B9956C829}" type="presOf" srcId="{CD06741A-72F4-4027-AD91-EFB886C6F0A5}" destId="{9FB0658C-59EE-4380-A2F5-E4125CFB8FFA}" srcOrd="0" destOrd="0" presId="urn:microsoft.com/office/officeart/2005/8/layout/pyramid1"/>
    <dgm:cxn modelId="{DE4B7C97-5F3E-4118-A76D-CE9EE8AAEBE2}" type="presOf" srcId="{5301BD39-84C2-4D74-A1B6-EF03D6C929BE}" destId="{42B051AF-7D8F-47BF-88DA-C51572CE4941}" srcOrd="1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8EBF4BC8-7DBD-4F56-9B03-96C47FB1D09B}" type="presOf" srcId="{0AA578E9-D96F-4B74-AB39-280A6D915DAF}" destId="{B74250A2-16A6-46AF-94B3-10ACCA8F4784}" srcOrd="0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20876723-50D8-43C1-B4E8-706D6663F5D4}" type="presOf" srcId="{CD06741A-72F4-4027-AD91-EFB886C6F0A5}" destId="{2D5EC5F6-15C2-485F-B188-FA150D4C4F7F}" srcOrd="1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16564FC2-BD43-4342-B53F-181DF43F5958}" type="presOf" srcId="{0AA578E9-D96F-4B74-AB39-280A6D915DAF}" destId="{981CA65E-2EC3-497B-BE94-28EB0BF6C02D}" srcOrd="1" destOrd="0" presId="urn:microsoft.com/office/officeart/2005/8/layout/pyramid1"/>
    <dgm:cxn modelId="{1D5E15C0-E54A-4C5C-8CA4-1A9096D50D0D}" type="presOf" srcId="{EF1EF2E6-425D-4562-8BD1-919CF4640CFD}" destId="{E90918A3-284E-4674-8AA7-BA791B5B50D7}" srcOrd="1" destOrd="0" presId="urn:microsoft.com/office/officeart/2005/8/layout/pyramid1"/>
    <dgm:cxn modelId="{923FFD27-DA66-41B1-96D7-6AF26C82AA1E}" type="presOf" srcId="{BB5354DB-40F0-4533-A2D4-02DE221C0DAA}" destId="{170D3308-4BB8-4B02-8BEB-9941FEA26EDC}" srcOrd="0" destOrd="0" presId="urn:microsoft.com/office/officeart/2005/8/layout/pyramid1"/>
    <dgm:cxn modelId="{EA9EEC47-C565-4887-9C19-E5E3A501B180}" type="presOf" srcId="{EF1EF2E6-425D-4562-8BD1-919CF4640CFD}" destId="{379BED6D-E7E4-463D-80BB-2E9A58F9BE2A}" srcOrd="0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7E7F4627-0154-44C5-A80D-4E87B64F8EAE}" type="presParOf" srcId="{170D3308-4BB8-4B02-8BEB-9941FEA26EDC}" destId="{E148499A-5C11-4BC5-9339-C4593F4C3C1B}" srcOrd="0" destOrd="0" presId="urn:microsoft.com/office/officeart/2005/8/layout/pyramid1"/>
    <dgm:cxn modelId="{C6F5C049-7447-4D3F-A4AE-AEEBC2DB529D}" type="presParOf" srcId="{E148499A-5C11-4BC5-9339-C4593F4C3C1B}" destId="{379BED6D-E7E4-463D-80BB-2E9A58F9BE2A}" srcOrd="0" destOrd="0" presId="urn:microsoft.com/office/officeart/2005/8/layout/pyramid1"/>
    <dgm:cxn modelId="{2E39F83F-18CB-4753-B4EC-4DC751CA0319}" type="presParOf" srcId="{E148499A-5C11-4BC5-9339-C4593F4C3C1B}" destId="{E90918A3-284E-4674-8AA7-BA791B5B50D7}" srcOrd="1" destOrd="0" presId="urn:microsoft.com/office/officeart/2005/8/layout/pyramid1"/>
    <dgm:cxn modelId="{A9AF4D8B-94C6-4274-A158-6FFF50FEF60A}" type="presParOf" srcId="{170D3308-4BB8-4B02-8BEB-9941FEA26EDC}" destId="{0FA4B286-079E-4498-8D53-737D887B4E72}" srcOrd="1" destOrd="0" presId="urn:microsoft.com/office/officeart/2005/8/layout/pyramid1"/>
    <dgm:cxn modelId="{0B48340F-8E2F-4318-86F2-EE4CAE3ECF56}" type="presParOf" srcId="{0FA4B286-079E-4498-8D53-737D887B4E72}" destId="{B74250A2-16A6-46AF-94B3-10ACCA8F4784}" srcOrd="0" destOrd="0" presId="urn:microsoft.com/office/officeart/2005/8/layout/pyramid1"/>
    <dgm:cxn modelId="{CF7CA1EB-0103-4F18-8AFA-AE5805071842}" type="presParOf" srcId="{0FA4B286-079E-4498-8D53-737D887B4E72}" destId="{981CA65E-2EC3-497B-BE94-28EB0BF6C02D}" srcOrd="1" destOrd="0" presId="urn:microsoft.com/office/officeart/2005/8/layout/pyramid1"/>
    <dgm:cxn modelId="{62D94B57-C250-45B7-8852-36B6D0BDE6CA}" type="presParOf" srcId="{170D3308-4BB8-4B02-8BEB-9941FEA26EDC}" destId="{C996A9A1-60FB-4C20-B502-86D3B0EAF0E3}" srcOrd="2" destOrd="0" presId="urn:microsoft.com/office/officeart/2005/8/layout/pyramid1"/>
    <dgm:cxn modelId="{A131FBC0-C64C-4480-BC40-6C8F58C47AD8}" type="presParOf" srcId="{C996A9A1-60FB-4C20-B502-86D3B0EAF0E3}" destId="{9FB0658C-59EE-4380-A2F5-E4125CFB8FFA}" srcOrd="0" destOrd="0" presId="urn:microsoft.com/office/officeart/2005/8/layout/pyramid1"/>
    <dgm:cxn modelId="{E5EEA69C-91F3-4B22-B324-945DD2B9022E}" type="presParOf" srcId="{C996A9A1-60FB-4C20-B502-86D3B0EAF0E3}" destId="{2D5EC5F6-15C2-485F-B188-FA150D4C4F7F}" srcOrd="1" destOrd="0" presId="urn:microsoft.com/office/officeart/2005/8/layout/pyramid1"/>
    <dgm:cxn modelId="{A99CCF58-769F-4920-8F84-4200304AA8E6}" type="presParOf" srcId="{170D3308-4BB8-4B02-8BEB-9941FEA26EDC}" destId="{826C1AC7-60C5-47A6-9953-9C0C43778F08}" srcOrd="3" destOrd="0" presId="urn:microsoft.com/office/officeart/2005/8/layout/pyramid1"/>
    <dgm:cxn modelId="{10F85595-8828-47FE-A9A4-8EAC105F2483}" type="presParOf" srcId="{826C1AC7-60C5-47A6-9953-9C0C43778F08}" destId="{AB978CC7-52FE-49B9-992A-5660BB7AF656}" srcOrd="0" destOrd="0" presId="urn:microsoft.com/office/officeart/2005/8/layout/pyramid1"/>
    <dgm:cxn modelId="{7464A718-653C-437F-B531-E93C5912ABA3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12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1</a:t>
          </a:r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1</a:t>
          </a:r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EF1EF2E6-425D-4562-8BD1-919CF4640CFD}">
      <dgm:prSet phldrT="[Text]" custT="1"/>
      <dgm:spPr/>
      <dgm:t>
        <a:bodyPr/>
        <a:lstStyle/>
        <a:p>
          <a:r>
            <a:rPr lang="en-ZA" sz="4800" dirty="0"/>
            <a:t>0</a:t>
          </a:r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113</a:t>
          </a:r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 custLinFactNeighborY="-7839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A3EC3453-EF0E-4AF7-82A7-9BD886975C31}" type="presOf" srcId="{0AA578E9-D96F-4B74-AB39-280A6D915DAF}" destId="{981CA65E-2EC3-497B-BE94-28EB0BF6C02D}" srcOrd="1" destOrd="0" presId="urn:microsoft.com/office/officeart/2005/8/layout/pyramid1"/>
    <dgm:cxn modelId="{1C90D2D2-D450-48C3-A368-C066FC631ED4}" type="presOf" srcId="{EF1EF2E6-425D-4562-8BD1-919CF4640CFD}" destId="{379BED6D-E7E4-463D-80BB-2E9A58F9BE2A}" srcOrd="0" destOrd="0" presId="urn:microsoft.com/office/officeart/2005/8/layout/pyramid1"/>
    <dgm:cxn modelId="{79FD4394-70DF-46E0-9C62-9CD707157258}" type="presOf" srcId="{CD06741A-72F4-4027-AD91-EFB886C6F0A5}" destId="{9FB0658C-59EE-4380-A2F5-E4125CFB8FFA}" srcOrd="0" destOrd="0" presId="urn:microsoft.com/office/officeart/2005/8/layout/pyramid1"/>
    <dgm:cxn modelId="{27D87AE0-AA5C-40A2-8383-0CF61F76E76C}" type="presOf" srcId="{5301BD39-84C2-4D74-A1B6-EF03D6C929BE}" destId="{AB978CC7-52FE-49B9-992A-5660BB7AF656}" srcOrd="0" destOrd="0" presId="urn:microsoft.com/office/officeart/2005/8/layout/pyramid1"/>
    <dgm:cxn modelId="{5C5B5CBB-0099-423F-A57A-2A947B5685D5}" type="presOf" srcId="{BB5354DB-40F0-4533-A2D4-02DE221C0DAA}" destId="{170D3308-4BB8-4B02-8BEB-9941FEA26EDC}" srcOrd="0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F63123E7-621C-43EC-A1BA-19AEC932106B}" type="presOf" srcId="{CD06741A-72F4-4027-AD91-EFB886C6F0A5}" destId="{2D5EC5F6-15C2-485F-B188-FA150D4C4F7F}" srcOrd="1" destOrd="0" presId="urn:microsoft.com/office/officeart/2005/8/layout/pyramid1"/>
    <dgm:cxn modelId="{C3EA0232-B057-4813-A721-254ADE84E39E}" type="presOf" srcId="{5301BD39-84C2-4D74-A1B6-EF03D6C929BE}" destId="{42B051AF-7D8F-47BF-88DA-C51572CE4941}" srcOrd="1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6E31E332-46AC-4805-89BD-37F587E5F6B0}" type="presOf" srcId="{0AA578E9-D96F-4B74-AB39-280A6D915DAF}" destId="{B74250A2-16A6-46AF-94B3-10ACCA8F4784}" srcOrd="0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929F8CCD-909C-401B-BB32-761F5DEF2DC5}" type="presOf" srcId="{EF1EF2E6-425D-4562-8BD1-919CF4640CFD}" destId="{E90918A3-284E-4674-8AA7-BA791B5B50D7}" srcOrd="1" destOrd="0" presId="urn:microsoft.com/office/officeart/2005/8/layout/pyramid1"/>
    <dgm:cxn modelId="{A9B67011-C8EB-46DD-BED1-3D4A946DD2A2}" type="presParOf" srcId="{170D3308-4BB8-4B02-8BEB-9941FEA26EDC}" destId="{E148499A-5C11-4BC5-9339-C4593F4C3C1B}" srcOrd="0" destOrd="0" presId="urn:microsoft.com/office/officeart/2005/8/layout/pyramid1"/>
    <dgm:cxn modelId="{F0B96149-D79D-417F-91B5-31DABC74AD55}" type="presParOf" srcId="{E148499A-5C11-4BC5-9339-C4593F4C3C1B}" destId="{379BED6D-E7E4-463D-80BB-2E9A58F9BE2A}" srcOrd="0" destOrd="0" presId="urn:microsoft.com/office/officeart/2005/8/layout/pyramid1"/>
    <dgm:cxn modelId="{4408571C-467A-4970-82CE-6015114A39E6}" type="presParOf" srcId="{E148499A-5C11-4BC5-9339-C4593F4C3C1B}" destId="{E90918A3-284E-4674-8AA7-BA791B5B50D7}" srcOrd="1" destOrd="0" presId="urn:microsoft.com/office/officeart/2005/8/layout/pyramid1"/>
    <dgm:cxn modelId="{8505CFF4-C593-435F-9C3B-A0A547AA4818}" type="presParOf" srcId="{170D3308-4BB8-4B02-8BEB-9941FEA26EDC}" destId="{0FA4B286-079E-4498-8D53-737D887B4E72}" srcOrd="1" destOrd="0" presId="urn:microsoft.com/office/officeart/2005/8/layout/pyramid1"/>
    <dgm:cxn modelId="{14F758BE-35E9-4469-8289-9579A96F47F2}" type="presParOf" srcId="{0FA4B286-079E-4498-8D53-737D887B4E72}" destId="{B74250A2-16A6-46AF-94B3-10ACCA8F4784}" srcOrd="0" destOrd="0" presId="urn:microsoft.com/office/officeart/2005/8/layout/pyramid1"/>
    <dgm:cxn modelId="{8DE0CAAE-A35C-46D3-8DDA-48831BF99C73}" type="presParOf" srcId="{0FA4B286-079E-4498-8D53-737D887B4E72}" destId="{981CA65E-2EC3-497B-BE94-28EB0BF6C02D}" srcOrd="1" destOrd="0" presId="urn:microsoft.com/office/officeart/2005/8/layout/pyramid1"/>
    <dgm:cxn modelId="{AAA96DDB-140E-4758-ABC9-4D32A3940803}" type="presParOf" srcId="{170D3308-4BB8-4B02-8BEB-9941FEA26EDC}" destId="{C996A9A1-60FB-4C20-B502-86D3B0EAF0E3}" srcOrd="2" destOrd="0" presId="urn:microsoft.com/office/officeart/2005/8/layout/pyramid1"/>
    <dgm:cxn modelId="{49610727-6782-4799-A541-B82FF16EB990}" type="presParOf" srcId="{C996A9A1-60FB-4C20-B502-86D3B0EAF0E3}" destId="{9FB0658C-59EE-4380-A2F5-E4125CFB8FFA}" srcOrd="0" destOrd="0" presId="urn:microsoft.com/office/officeart/2005/8/layout/pyramid1"/>
    <dgm:cxn modelId="{8BBA47C9-BD4B-4E27-8E01-CA7D547A58E2}" type="presParOf" srcId="{C996A9A1-60FB-4C20-B502-86D3B0EAF0E3}" destId="{2D5EC5F6-15C2-485F-B188-FA150D4C4F7F}" srcOrd="1" destOrd="0" presId="urn:microsoft.com/office/officeart/2005/8/layout/pyramid1"/>
    <dgm:cxn modelId="{6DD9CE63-0F48-46A1-B548-F30C770BEC72}" type="presParOf" srcId="{170D3308-4BB8-4B02-8BEB-9941FEA26EDC}" destId="{826C1AC7-60C5-47A6-9953-9C0C43778F08}" srcOrd="3" destOrd="0" presId="urn:microsoft.com/office/officeart/2005/8/layout/pyramid1"/>
    <dgm:cxn modelId="{FD849651-2F37-4780-A312-4F15AD40FAF2}" type="presParOf" srcId="{826C1AC7-60C5-47A6-9953-9C0C43778F08}" destId="{AB978CC7-52FE-49B9-992A-5660BB7AF656}" srcOrd="0" destOrd="0" presId="urn:microsoft.com/office/officeart/2005/8/layout/pyramid1"/>
    <dgm:cxn modelId="{52634CB4-6CBA-4153-B718-6C9045358408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13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EF1EF2E6-425D-4562-8BD1-919CF4640CFD}">
      <dgm:prSet phldrT="[Text]"/>
      <dgm:spPr/>
      <dgm:t>
        <a:bodyPr/>
        <a:lstStyle/>
        <a:p>
          <a:r>
            <a:rPr lang="en-ZA" dirty="0"/>
            <a:t>1</a:t>
          </a:r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10</a:t>
          </a:r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30</a:t>
          </a:r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600</a:t>
          </a:r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EAA8FA6E-842F-4B72-9491-4C3E1F4AC412}" type="presOf" srcId="{5301BD39-84C2-4D74-A1B6-EF03D6C929BE}" destId="{42B051AF-7D8F-47BF-88DA-C51572CE4941}" srcOrd="1" destOrd="0" presId="urn:microsoft.com/office/officeart/2005/8/layout/pyramid1"/>
    <dgm:cxn modelId="{0D873392-D362-47FE-B7DE-838A115E9243}" type="presOf" srcId="{EF1EF2E6-425D-4562-8BD1-919CF4640CFD}" destId="{E90918A3-284E-4674-8AA7-BA791B5B50D7}" srcOrd="1" destOrd="0" presId="urn:microsoft.com/office/officeart/2005/8/layout/pyramid1"/>
    <dgm:cxn modelId="{0A558440-17BB-4E91-917E-E1B6586F599D}" type="presOf" srcId="{5301BD39-84C2-4D74-A1B6-EF03D6C929BE}" destId="{AB978CC7-52FE-49B9-992A-5660BB7AF656}" srcOrd="0" destOrd="0" presId="urn:microsoft.com/office/officeart/2005/8/layout/pyramid1"/>
    <dgm:cxn modelId="{02C819BA-3908-4FD8-A35E-2262AFC10532}" type="presOf" srcId="{0AA578E9-D96F-4B74-AB39-280A6D915DAF}" destId="{B74250A2-16A6-46AF-94B3-10ACCA8F4784}" srcOrd="0" destOrd="0" presId="urn:microsoft.com/office/officeart/2005/8/layout/pyramid1"/>
    <dgm:cxn modelId="{B272ABFD-56AE-49D9-8796-366D2B4C8FFA}" type="presOf" srcId="{CD06741A-72F4-4027-AD91-EFB886C6F0A5}" destId="{9FB0658C-59EE-4380-A2F5-E4125CFB8FFA}" srcOrd="0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40F93551-7A9E-4015-BE7D-6B5960590454}" type="presOf" srcId="{0AA578E9-D96F-4B74-AB39-280A6D915DAF}" destId="{981CA65E-2EC3-497B-BE94-28EB0BF6C02D}" srcOrd="1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89676A9C-3C02-4F51-9AC4-C03CF41ABE1E}" type="presOf" srcId="{BB5354DB-40F0-4533-A2D4-02DE221C0DAA}" destId="{170D3308-4BB8-4B02-8BEB-9941FEA26EDC}" srcOrd="0" destOrd="0" presId="urn:microsoft.com/office/officeart/2005/8/layout/pyramid1"/>
    <dgm:cxn modelId="{7DB3B424-9E34-4397-9EAF-82DBEBF4977E}" type="presOf" srcId="{CD06741A-72F4-4027-AD91-EFB886C6F0A5}" destId="{2D5EC5F6-15C2-485F-B188-FA150D4C4F7F}" srcOrd="1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9B3A2FF0-732B-412F-B323-0B8ABF78D7BF}" type="presOf" srcId="{EF1EF2E6-425D-4562-8BD1-919CF4640CFD}" destId="{379BED6D-E7E4-463D-80BB-2E9A58F9BE2A}" srcOrd="0" destOrd="0" presId="urn:microsoft.com/office/officeart/2005/8/layout/pyramid1"/>
    <dgm:cxn modelId="{7E1AB83E-9911-4AF3-8F6F-0DC8AA708382}" type="presParOf" srcId="{170D3308-4BB8-4B02-8BEB-9941FEA26EDC}" destId="{E148499A-5C11-4BC5-9339-C4593F4C3C1B}" srcOrd="0" destOrd="0" presId="urn:microsoft.com/office/officeart/2005/8/layout/pyramid1"/>
    <dgm:cxn modelId="{9F03A8D1-EA49-47A4-8C37-9CE647FB4C68}" type="presParOf" srcId="{E148499A-5C11-4BC5-9339-C4593F4C3C1B}" destId="{379BED6D-E7E4-463D-80BB-2E9A58F9BE2A}" srcOrd="0" destOrd="0" presId="urn:microsoft.com/office/officeart/2005/8/layout/pyramid1"/>
    <dgm:cxn modelId="{A14DCA83-0618-4E1B-88FF-8C958553A2CA}" type="presParOf" srcId="{E148499A-5C11-4BC5-9339-C4593F4C3C1B}" destId="{E90918A3-284E-4674-8AA7-BA791B5B50D7}" srcOrd="1" destOrd="0" presId="urn:microsoft.com/office/officeart/2005/8/layout/pyramid1"/>
    <dgm:cxn modelId="{B0B49119-42B3-45D8-BF53-B721A909473C}" type="presParOf" srcId="{170D3308-4BB8-4B02-8BEB-9941FEA26EDC}" destId="{0FA4B286-079E-4498-8D53-737D887B4E72}" srcOrd="1" destOrd="0" presId="urn:microsoft.com/office/officeart/2005/8/layout/pyramid1"/>
    <dgm:cxn modelId="{30B7EF72-1BF3-4D1A-890D-ABDBA9D998A3}" type="presParOf" srcId="{0FA4B286-079E-4498-8D53-737D887B4E72}" destId="{B74250A2-16A6-46AF-94B3-10ACCA8F4784}" srcOrd="0" destOrd="0" presId="urn:microsoft.com/office/officeart/2005/8/layout/pyramid1"/>
    <dgm:cxn modelId="{4A638DAE-7792-445B-B5B0-FDBABFB80D10}" type="presParOf" srcId="{0FA4B286-079E-4498-8D53-737D887B4E72}" destId="{981CA65E-2EC3-497B-BE94-28EB0BF6C02D}" srcOrd="1" destOrd="0" presId="urn:microsoft.com/office/officeart/2005/8/layout/pyramid1"/>
    <dgm:cxn modelId="{ED75A7F3-1051-4B93-9EB3-97DF65D517A6}" type="presParOf" srcId="{170D3308-4BB8-4B02-8BEB-9941FEA26EDC}" destId="{C996A9A1-60FB-4C20-B502-86D3B0EAF0E3}" srcOrd="2" destOrd="0" presId="urn:microsoft.com/office/officeart/2005/8/layout/pyramid1"/>
    <dgm:cxn modelId="{CBC1397F-AA02-4FB3-98A8-626DD16EB732}" type="presParOf" srcId="{C996A9A1-60FB-4C20-B502-86D3B0EAF0E3}" destId="{9FB0658C-59EE-4380-A2F5-E4125CFB8FFA}" srcOrd="0" destOrd="0" presId="urn:microsoft.com/office/officeart/2005/8/layout/pyramid1"/>
    <dgm:cxn modelId="{AD75778C-B57B-4787-A1D2-DE8E1B049A81}" type="presParOf" srcId="{C996A9A1-60FB-4C20-B502-86D3B0EAF0E3}" destId="{2D5EC5F6-15C2-485F-B188-FA150D4C4F7F}" srcOrd="1" destOrd="0" presId="urn:microsoft.com/office/officeart/2005/8/layout/pyramid1"/>
    <dgm:cxn modelId="{3C9E74F7-A602-4D8A-8E55-98B23859DB4A}" type="presParOf" srcId="{170D3308-4BB8-4B02-8BEB-9941FEA26EDC}" destId="{826C1AC7-60C5-47A6-9953-9C0C43778F08}" srcOrd="3" destOrd="0" presId="urn:microsoft.com/office/officeart/2005/8/layout/pyramid1"/>
    <dgm:cxn modelId="{12C8A7F2-3B44-4B48-84FE-44E280989BBB}" type="presParOf" srcId="{826C1AC7-60C5-47A6-9953-9C0C43778F08}" destId="{AB978CC7-52FE-49B9-992A-5660BB7AF656}" srcOrd="0" destOrd="0" presId="urn:microsoft.com/office/officeart/2005/8/layout/pyramid1"/>
    <dgm:cxn modelId="{B1DF7F62-04AE-4FD3-8C11-F5D191467F81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14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EF1EF2E6-425D-4562-8BD1-919CF4640CFD}">
      <dgm:prSet phldrT="[Text]" custT="1"/>
      <dgm:spPr/>
      <dgm:t>
        <a:bodyPr/>
        <a:lstStyle/>
        <a:p>
          <a:r>
            <a:rPr lang="en-ZA" sz="4800" dirty="0"/>
            <a:t>0</a:t>
          </a:r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5CB048DF-FA33-45B4-B7AF-BCEB43C3644F}" type="presOf" srcId="{CD06741A-72F4-4027-AD91-EFB886C6F0A5}" destId="{2D5EC5F6-15C2-485F-B188-FA150D4C4F7F}" srcOrd="1" destOrd="0" presId="urn:microsoft.com/office/officeart/2005/8/layout/pyramid1"/>
    <dgm:cxn modelId="{A60F8B88-DFB6-402F-9B9C-B734E41B8F73}" type="presOf" srcId="{0AA578E9-D96F-4B74-AB39-280A6D915DAF}" destId="{981CA65E-2EC3-497B-BE94-28EB0BF6C02D}" srcOrd="1" destOrd="0" presId="urn:microsoft.com/office/officeart/2005/8/layout/pyramid1"/>
    <dgm:cxn modelId="{22A33B30-FF98-4566-AE24-6011714D4ADE}" type="presOf" srcId="{EF1EF2E6-425D-4562-8BD1-919CF4640CFD}" destId="{379BED6D-E7E4-463D-80BB-2E9A58F9BE2A}" srcOrd="0" destOrd="0" presId="urn:microsoft.com/office/officeart/2005/8/layout/pyramid1"/>
    <dgm:cxn modelId="{C443EA96-DC05-419F-8D53-615842ABB9E7}" type="presOf" srcId="{BB5354DB-40F0-4533-A2D4-02DE221C0DAA}" destId="{170D3308-4BB8-4B02-8BEB-9941FEA26EDC}" srcOrd="0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BEC6D868-3BEA-467C-A9C2-1D3BD3DB10CD}" type="presOf" srcId="{5301BD39-84C2-4D74-A1B6-EF03D6C929BE}" destId="{42B051AF-7D8F-47BF-88DA-C51572CE4941}" srcOrd="1" destOrd="0" presId="urn:microsoft.com/office/officeart/2005/8/layout/pyramid1"/>
    <dgm:cxn modelId="{224A1BDF-38A5-4E9E-80F9-EB654494FA99}" type="presOf" srcId="{0AA578E9-D96F-4B74-AB39-280A6D915DAF}" destId="{B74250A2-16A6-46AF-94B3-10ACCA8F4784}" srcOrd="0" destOrd="0" presId="urn:microsoft.com/office/officeart/2005/8/layout/pyramid1"/>
    <dgm:cxn modelId="{1C2DC54A-D9D0-4B2B-AF5D-22CC489A60A5}" type="presOf" srcId="{CD06741A-72F4-4027-AD91-EFB886C6F0A5}" destId="{9FB0658C-59EE-4380-A2F5-E4125CFB8FFA}" srcOrd="0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2447E2BA-7381-41C7-AE65-81ADB9921D4A}" type="presOf" srcId="{EF1EF2E6-425D-4562-8BD1-919CF4640CFD}" destId="{E90918A3-284E-4674-8AA7-BA791B5B50D7}" srcOrd="1" destOrd="0" presId="urn:microsoft.com/office/officeart/2005/8/layout/pyramid1"/>
    <dgm:cxn modelId="{69A4B23D-30C7-4E10-B0BD-DBD3746570E5}" type="presOf" srcId="{5301BD39-84C2-4D74-A1B6-EF03D6C929BE}" destId="{AB978CC7-52FE-49B9-992A-5660BB7AF656}" srcOrd="0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8A31CF7A-B89C-4E14-B97C-661B36624629}" type="presParOf" srcId="{170D3308-4BB8-4B02-8BEB-9941FEA26EDC}" destId="{E148499A-5C11-4BC5-9339-C4593F4C3C1B}" srcOrd="0" destOrd="0" presId="urn:microsoft.com/office/officeart/2005/8/layout/pyramid1"/>
    <dgm:cxn modelId="{0C435A10-A760-491B-9B1E-0F2E893530A4}" type="presParOf" srcId="{E148499A-5C11-4BC5-9339-C4593F4C3C1B}" destId="{379BED6D-E7E4-463D-80BB-2E9A58F9BE2A}" srcOrd="0" destOrd="0" presId="urn:microsoft.com/office/officeart/2005/8/layout/pyramid1"/>
    <dgm:cxn modelId="{17522CBF-FCBC-4E30-8DFD-C391AE835113}" type="presParOf" srcId="{E148499A-5C11-4BC5-9339-C4593F4C3C1B}" destId="{E90918A3-284E-4674-8AA7-BA791B5B50D7}" srcOrd="1" destOrd="0" presId="urn:microsoft.com/office/officeart/2005/8/layout/pyramid1"/>
    <dgm:cxn modelId="{5EB751C8-2C2C-4040-AD94-8BF4A0369E2A}" type="presParOf" srcId="{170D3308-4BB8-4B02-8BEB-9941FEA26EDC}" destId="{0FA4B286-079E-4498-8D53-737D887B4E72}" srcOrd="1" destOrd="0" presId="urn:microsoft.com/office/officeart/2005/8/layout/pyramid1"/>
    <dgm:cxn modelId="{08B2F60F-0AD1-4761-8BBE-477CD2F2F03F}" type="presParOf" srcId="{0FA4B286-079E-4498-8D53-737D887B4E72}" destId="{B74250A2-16A6-46AF-94B3-10ACCA8F4784}" srcOrd="0" destOrd="0" presId="urn:microsoft.com/office/officeart/2005/8/layout/pyramid1"/>
    <dgm:cxn modelId="{41CBFD2F-F6EC-4459-9D36-CF8C4DA61DDA}" type="presParOf" srcId="{0FA4B286-079E-4498-8D53-737D887B4E72}" destId="{981CA65E-2EC3-497B-BE94-28EB0BF6C02D}" srcOrd="1" destOrd="0" presId="urn:microsoft.com/office/officeart/2005/8/layout/pyramid1"/>
    <dgm:cxn modelId="{60105FF5-97E1-4140-B494-1602A0BC385D}" type="presParOf" srcId="{170D3308-4BB8-4B02-8BEB-9941FEA26EDC}" destId="{C996A9A1-60FB-4C20-B502-86D3B0EAF0E3}" srcOrd="2" destOrd="0" presId="urn:microsoft.com/office/officeart/2005/8/layout/pyramid1"/>
    <dgm:cxn modelId="{2C95BB69-9AEB-41AE-85E4-83E684B224F4}" type="presParOf" srcId="{C996A9A1-60FB-4C20-B502-86D3B0EAF0E3}" destId="{9FB0658C-59EE-4380-A2F5-E4125CFB8FFA}" srcOrd="0" destOrd="0" presId="urn:microsoft.com/office/officeart/2005/8/layout/pyramid1"/>
    <dgm:cxn modelId="{8EFBAD16-5FA4-49CC-AE36-C3B8ABC87D33}" type="presParOf" srcId="{C996A9A1-60FB-4C20-B502-86D3B0EAF0E3}" destId="{2D5EC5F6-15C2-485F-B188-FA150D4C4F7F}" srcOrd="1" destOrd="0" presId="urn:microsoft.com/office/officeart/2005/8/layout/pyramid1"/>
    <dgm:cxn modelId="{D103E3E5-B128-4271-A35A-0450FE6624D8}" type="presParOf" srcId="{170D3308-4BB8-4B02-8BEB-9941FEA26EDC}" destId="{826C1AC7-60C5-47A6-9953-9C0C43778F08}" srcOrd="3" destOrd="0" presId="urn:microsoft.com/office/officeart/2005/8/layout/pyramid1"/>
    <dgm:cxn modelId="{D9A0A8FD-53E4-4922-B71E-0EFD5129F9B8}" type="presParOf" srcId="{826C1AC7-60C5-47A6-9953-9C0C43778F08}" destId="{AB978CC7-52FE-49B9-992A-5660BB7AF656}" srcOrd="0" destOrd="0" presId="urn:microsoft.com/office/officeart/2005/8/layout/pyramid1"/>
    <dgm:cxn modelId="{4E40FBB8-34B9-49C8-A941-3C8C75AE970A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15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EF1EF2E6-425D-4562-8BD1-919CF4640CFD}">
      <dgm:prSet phldrT="[Text]"/>
      <dgm:spPr/>
      <dgm:t>
        <a:bodyPr/>
        <a:lstStyle/>
        <a:p>
          <a:r>
            <a:rPr lang="en-ZA" dirty="0"/>
            <a:t>1</a:t>
          </a:r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10</a:t>
          </a:r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30</a:t>
          </a:r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600</a:t>
          </a:r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50293646-AC9A-45CC-8D82-B1B8C3990611}" type="presOf" srcId="{EF1EF2E6-425D-4562-8BD1-919CF4640CFD}" destId="{E90918A3-284E-4674-8AA7-BA791B5B50D7}" srcOrd="1" destOrd="0" presId="urn:microsoft.com/office/officeart/2005/8/layout/pyramid1"/>
    <dgm:cxn modelId="{98A0A45E-2952-4ECE-B0A4-E1EE1C142D8B}" type="presOf" srcId="{0AA578E9-D96F-4B74-AB39-280A6D915DAF}" destId="{B74250A2-16A6-46AF-94B3-10ACCA8F4784}" srcOrd="0" destOrd="0" presId="urn:microsoft.com/office/officeart/2005/8/layout/pyramid1"/>
    <dgm:cxn modelId="{249C7FBA-F177-476F-8231-8BDDD27AF0DF}" type="presOf" srcId="{0AA578E9-D96F-4B74-AB39-280A6D915DAF}" destId="{981CA65E-2EC3-497B-BE94-28EB0BF6C02D}" srcOrd="1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D3DC731A-3032-4A34-BC6D-180D49C5E2DF}" type="presOf" srcId="{EF1EF2E6-425D-4562-8BD1-919CF4640CFD}" destId="{379BED6D-E7E4-463D-80BB-2E9A58F9BE2A}" srcOrd="0" destOrd="0" presId="urn:microsoft.com/office/officeart/2005/8/layout/pyramid1"/>
    <dgm:cxn modelId="{70AB97ED-E14B-4052-8C01-364D7A146D29}" type="presOf" srcId="{5301BD39-84C2-4D74-A1B6-EF03D6C929BE}" destId="{AB978CC7-52FE-49B9-992A-5660BB7AF656}" srcOrd="0" destOrd="0" presId="urn:microsoft.com/office/officeart/2005/8/layout/pyramid1"/>
    <dgm:cxn modelId="{B986DBF6-32D3-4B47-A81A-790D00C27368}" type="presOf" srcId="{CD06741A-72F4-4027-AD91-EFB886C6F0A5}" destId="{2D5EC5F6-15C2-485F-B188-FA150D4C4F7F}" srcOrd="1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816CA28B-9FA8-43D7-AE7D-D096E6401984}" type="presOf" srcId="{5301BD39-84C2-4D74-A1B6-EF03D6C929BE}" destId="{42B051AF-7D8F-47BF-88DA-C51572CE4941}" srcOrd="1" destOrd="0" presId="urn:microsoft.com/office/officeart/2005/8/layout/pyramid1"/>
    <dgm:cxn modelId="{D4555D73-7E52-4502-BE37-A5D7A91E4869}" type="presOf" srcId="{CD06741A-72F4-4027-AD91-EFB886C6F0A5}" destId="{9FB0658C-59EE-4380-A2F5-E4125CFB8FFA}" srcOrd="0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36309412-069E-45FE-83BD-A3BBB6385F30}" type="presOf" srcId="{BB5354DB-40F0-4533-A2D4-02DE221C0DAA}" destId="{170D3308-4BB8-4B02-8BEB-9941FEA26EDC}" srcOrd="0" destOrd="0" presId="urn:microsoft.com/office/officeart/2005/8/layout/pyramid1"/>
    <dgm:cxn modelId="{EE8D9614-0682-416E-9E13-E8507FF566D7}" type="presParOf" srcId="{170D3308-4BB8-4B02-8BEB-9941FEA26EDC}" destId="{E148499A-5C11-4BC5-9339-C4593F4C3C1B}" srcOrd="0" destOrd="0" presId="urn:microsoft.com/office/officeart/2005/8/layout/pyramid1"/>
    <dgm:cxn modelId="{E8B449A5-8F66-4011-9F8C-E30AEE9E8254}" type="presParOf" srcId="{E148499A-5C11-4BC5-9339-C4593F4C3C1B}" destId="{379BED6D-E7E4-463D-80BB-2E9A58F9BE2A}" srcOrd="0" destOrd="0" presId="urn:microsoft.com/office/officeart/2005/8/layout/pyramid1"/>
    <dgm:cxn modelId="{EF8A4D43-F029-4456-BA70-CDFABAA5C1DE}" type="presParOf" srcId="{E148499A-5C11-4BC5-9339-C4593F4C3C1B}" destId="{E90918A3-284E-4674-8AA7-BA791B5B50D7}" srcOrd="1" destOrd="0" presId="urn:microsoft.com/office/officeart/2005/8/layout/pyramid1"/>
    <dgm:cxn modelId="{B1D12BED-C776-4B88-9A3A-6B752ADA3471}" type="presParOf" srcId="{170D3308-4BB8-4B02-8BEB-9941FEA26EDC}" destId="{0FA4B286-079E-4498-8D53-737D887B4E72}" srcOrd="1" destOrd="0" presId="urn:microsoft.com/office/officeart/2005/8/layout/pyramid1"/>
    <dgm:cxn modelId="{F7C576E1-9676-4637-99E0-0ED39CA4149B}" type="presParOf" srcId="{0FA4B286-079E-4498-8D53-737D887B4E72}" destId="{B74250A2-16A6-46AF-94B3-10ACCA8F4784}" srcOrd="0" destOrd="0" presId="urn:microsoft.com/office/officeart/2005/8/layout/pyramid1"/>
    <dgm:cxn modelId="{0D20154A-2E9A-4446-BDFD-C630F5205D17}" type="presParOf" srcId="{0FA4B286-079E-4498-8D53-737D887B4E72}" destId="{981CA65E-2EC3-497B-BE94-28EB0BF6C02D}" srcOrd="1" destOrd="0" presId="urn:microsoft.com/office/officeart/2005/8/layout/pyramid1"/>
    <dgm:cxn modelId="{577043A1-9BD0-4862-A390-962CD2816993}" type="presParOf" srcId="{170D3308-4BB8-4B02-8BEB-9941FEA26EDC}" destId="{C996A9A1-60FB-4C20-B502-86D3B0EAF0E3}" srcOrd="2" destOrd="0" presId="urn:microsoft.com/office/officeart/2005/8/layout/pyramid1"/>
    <dgm:cxn modelId="{88F0A176-E23C-4565-B81B-D405A90D2A53}" type="presParOf" srcId="{C996A9A1-60FB-4C20-B502-86D3B0EAF0E3}" destId="{9FB0658C-59EE-4380-A2F5-E4125CFB8FFA}" srcOrd="0" destOrd="0" presId="urn:microsoft.com/office/officeart/2005/8/layout/pyramid1"/>
    <dgm:cxn modelId="{37E16F9B-9D40-44CB-89EF-79EAC858BFB0}" type="presParOf" srcId="{C996A9A1-60FB-4C20-B502-86D3B0EAF0E3}" destId="{2D5EC5F6-15C2-485F-B188-FA150D4C4F7F}" srcOrd="1" destOrd="0" presId="urn:microsoft.com/office/officeart/2005/8/layout/pyramid1"/>
    <dgm:cxn modelId="{29C2AB52-9CA2-45D4-84F1-4FE7928334A9}" type="presParOf" srcId="{170D3308-4BB8-4B02-8BEB-9941FEA26EDC}" destId="{826C1AC7-60C5-47A6-9953-9C0C43778F08}" srcOrd="3" destOrd="0" presId="urn:microsoft.com/office/officeart/2005/8/layout/pyramid1"/>
    <dgm:cxn modelId="{6CDA2A61-2D94-443D-B328-CA8E3780112A}" type="presParOf" srcId="{826C1AC7-60C5-47A6-9953-9C0C43778F08}" destId="{AB978CC7-52FE-49B9-992A-5660BB7AF656}" srcOrd="0" destOrd="0" presId="urn:microsoft.com/office/officeart/2005/8/layout/pyramid1"/>
    <dgm:cxn modelId="{A019476E-7641-4D27-93A2-E23DD3989AD5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16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EF1EF2E6-425D-4562-8BD1-919CF4640CFD}">
      <dgm:prSet phldrT="[Text]" custT="1"/>
      <dgm:spPr/>
      <dgm:t>
        <a:bodyPr/>
        <a:lstStyle/>
        <a:p>
          <a:r>
            <a:rPr lang="en-ZA" sz="4800" dirty="0"/>
            <a:t>0</a:t>
          </a:r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4A16DAAA-DCB3-4B2B-9026-3E436AAE472C}" type="presOf" srcId="{CD06741A-72F4-4027-AD91-EFB886C6F0A5}" destId="{2D5EC5F6-15C2-485F-B188-FA150D4C4F7F}" srcOrd="1" destOrd="0" presId="urn:microsoft.com/office/officeart/2005/8/layout/pyramid1"/>
    <dgm:cxn modelId="{5533F6CC-B09A-4987-AB54-6EE5B775EECA}" type="presOf" srcId="{CD06741A-72F4-4027-AD91-EFB886C6F0A5}" destId="{9FB0658C-59EE-4380-A2F5-E4125CFB8FFA}" srcOrd="0" destOrd="0" presId="urn:microsoft.com/office/officeart/2005/8/layout/pyramid1"/>
    <dgm:cxn modelId="{3568CD2B-445C-4C22-9974-E37CD08818AD}" type="presOf" srcId="{0AA578E9-D96F-4B74-AB39-280A6D915DAF}" destId="{981CA65E-2EC3-497B-BE94-28EB0BF6C02D}" srcOrd="1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65854688-923C-4E4A-B4B9-AE21B77AAE93}" type="presOf" srcId="{EF1EF2E6-425D-4562-8BD1-919CF4640CFD}" destId="{E90918A3-284E-4674-8AA7-BA791B5B50D7}" srcOrd="1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5D5C0CD6-BD14-4D3F-AD6D-AE216E6F4DA1}" type="presOf" srcId="{0AA578E9-D96F-4B74-AB39-280A6D915DAF}" destId="{B74250A2-16A6-46AF-94B3-10ACCA8F4784}" srcOrd="0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C0E5F3EB-FEAD-4250-8DA0-7EE6D7AECE47}" type="presOf" srcId="{5301BD39-84C2-4D74-A1B6-EF03D6C929BE}" destId="{42B051AF-7D8F-47BF-88DA-C51572CE4941}" srcOrd="1" destOrd="0" presId="urn:microsoft.com/office/officeart/2005/8/layout/pyramid1"/>
    <dgm:cxn modelId="{A60D5031-3FBF-4083-A759-BFECA4945563}" type="presOf" srcId="{BB5354DB-40F0-4533-A2D4-02DE221C0DAA}" destId="{170D3308-4BB8-4B02-8BEB-9941FEA26EDC}" srcOrd="0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864E273A-AF85-40C0-B332-BFD20F29C6EE}" type="presOf" srcId="{5301BD39-84C2-4D74-A1B6-EF03D6C929BE}" destId="{AB978CC7-52FE-49B9-992A-5660BB7AF656}" srcOrd="0" destOrd="0" presId="urn:microsoft.com/office/officeart/2005/8/layout/pyramid1"/>
    <dgm:cxn modelId="{C9321E2C-46A3-4911-BAA3-A7C751796AE5}" type="presOf" srcId="{EF1EF2E6-425D-4562-8BD1-919CF4640CFD}" destId="{379BED6D-E7E4-463D-80BB-2E9A58F9BE2A}" srcOrd="0" destOrd="0" presId="urn:microsoft.com/office/officeart/2005/8/layout/pyramid1"/>
    <dgm:cxn modelId="{2F0869A5-A10D-476D-B1D7-44C451C96886}" type="presParOf" srcId="{170D3308-4BB8-4B02-8BEB-9941FEA26EDC}" destId="{E148499A-5C11-4BC5-9339-C4593F4C3C1B}" srcOrd="0" destOrd="0" presId="urn:microsoft.com/office/officeart/2005/8/layout/pyramid1"/>
    <dgm:cxn modelId="{1A5F5FCB-21CC-485E-9557-EFEFA2B5F42D}" type="presParOf" srcId="{E148499A-5C11-4BC5-9339-C4593F4C3C1B}" destId="{379BED6D-E7E4-463D-80BB-2E9A58F9BE2A}" srcOrd="0" destOrd="0" presId="urn:microsoft.com/office/officeart/2005/8/layout/pyramid1"/>
    <dgm:cxn modelId="{7AEC0D28-8D04-49D4-AFCF-088EB77B8EA3}" type="presParOf" srcId="{E148499A-5C11-4BC5-9339-C4593F4C3C1B}" destId="{E90918A3-284E-4674-8AA7-BA791B5B50D7}" srcOrd="1" destOrd="0" presId="urn:microsoft.com/office/officeart/2005/8/layout/pyramid1"/>
    <dgm:cxn modelId="{6C5D814B-C951-4F8B-A037-4095CF134857}" type="presParOf" srcId="{170D3308-4BB8-4B02-8BEB-9941FEA26EDC}" destId="{0FA4B286-079E-4498-8D53-737D887B4E72}" srcOrd="1" destOrd="0" presId="urn:microsoft.com/office/officeart/2005/8/layout/pyramid1"/>
    <dgm:cxn modelId="{FFE1004C-851B-4181-A793-EDDDC7AA7179}" type="presParOf" srcId="{0FA4B286-079E-4498-8D53-737D887B4E72}" destId="{B74250A2-16A6-46AF-94B3-10ACCA8F4784}" srcOrd="0" destOrd="0" presId="urn:microsoft.com/office/officeart/2005/8/layout/pyramid1"/>
    <dgm:cxn modelId="{8B0D6EDD-5D25-4066-A280-E6C75A2BCDAA}" type="presParOf" srcId="{0FA4B286-079E-4498-8D53-737D887B4E72}" destId="{981CA65E-2EC3-497B-BE94-28EB0BF6C02D}" srcOrd="1" destOrd="0" presId="urn:microsoft.com/office/officeart/2005/8/layout/pyramid1"/>
    <dgm:cxn modelId="{89603BB5-53FC-48A5-B752-31B3AA9B83E8}" type="presParOf" srcId="{170D3308-4BB8-4B02-8BEB-9941FEA26EDC}" destId="{C996A9A1-60FB-4C20-B502-86D3B0EAF0E3}" srcOrd="2" destOrd="0" presId="urn:microsoft.com/office/officeart/2005/8/layout/pyramid1"/>
    <dgm:cxn modelId="{449A0F61-9B58-4245-A788-BA63285EAF48}" type="presParOf" srcId="{C996A9A1-60FB-4C20-B502-86D3B0EAF0E3}" destId="{9FB0658C-59EE-4380-A2F5-E4125CFB8FFA}" srcOrd="0" destOrd="0" presId="urn:microsoft.com/office/officeart/2005/8/layout/pyramid1"/>
    <dgm:cxn modelId="{40344A7F-C74A-4CD6-8F52-FB0FF349DDD2}" type="presParOf" srcId="{C996A9A1-60FB-4C20-B502-86D3B0EAF0E3}" destId="{2D5EC5F6-15C2-485F-B188-FA150D4C4F7F}" srcOrd="1" destOrd="0" presId="urn:microsoft.com/office/officeart/2005/8/layout/pyramid1"/>
    <dgm:cxn modelId="{FC4BE801-066D-4A7A-8FA5-DC5BF614E8B2}" type="presParOf" srcId="{170D3308-4BB8-4B02-8BEB-9941FEA26EDC}" destId="{826C1AC7-60C5-47A6-9953-9C0C43778F08}" srcOrd="3" destOrd="0" presId="urn:microsoft.com/office/officeart/2005/8/layout/pyramid1"/>
    <dgm:cxn modelId="{9EB34A93-280B-4F1E-A3F4-B1E2C9F6B05D}" type="presParOf" srcId="{826C1AC7-60C5-47A6-9953-9C0C43778F08}" destId="{AB978CC7-52FE-49B9-992A-5660BB7AF656}" srcOrd="0" destOrd="0" presId="urn:microsoft.com/office/officeart/2005/8/layout/pyramid1"/>
    <dgm:cxn modelId="{39322521-8FDB-4E01-8900-BFBA63DB24DF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17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EF1EF2E6-425D-4562-8BD1-919CF4640CFD}">
      <dgm:prSet phldrT="[Text]"/>
      <dgm:spPr/>
      <dgm:t>
        <a:bodyPr/>
        <a:lstStyle/>
        <a:p>
          <a:r>
            <a:rPr lang="en-ZA" dirty="0"/>
            <a:t>1</a:t>
          </a:r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10</a:t>
          </a:r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30</a:t>
          </a:r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600</a:t>
          </a:r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B8B6EF93-FA20-4277-9794-F10EE4A5246F}" type="presOf" srcId="{CD06741A-72F4-4027-AD91-EFB886C6F0A5}" destId="{2D5EC5F6-15C2-485F-B188-FA150D4C4F7F}" srcOrd="1" destOrd="0" presId="urn:microsoft.com/office/officeart/2005/8/layout/pyramid1"/>
    <dgm:cxn modelId="{DEDB7395-098F-4096-93A2-1AA6A2756AAD}" type="presOf" srcId="{0AA578E9-D96F-4B74-AB39-280A6D915DAF}" destId="{B74250A2-16A6-46AF-94B3-10ACCA8F4784}" srcOrd="0" destOrd="0" presId="urn:microsoft.com/office/officeart/2005/8/layout/pyramid1"/>
    <dgm:cxn modelId="{3F762952-78B0-4559-8224-552FD284C8F4}" type="presOf" srcId="{BB5354DB-40F0-4533-A2D4-02DE221C0DAA}" destId="{170D3308-4BB8-4B02-8BEB-9941FEA26EDC}" srcOrd="0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1F13179E-5EA1-4DE7-8422-FC28A04B0032}" type="presOf" srcId="{0AA578E9-D96F-4B74-AB39-280A6D915DAF}" destId="{981CA65E-2EC3-497B-BE94-28EB0BF6C02D}" srcOrd="1" destOrd="0" presId="urn:microsoft.com/office/officeart/2005/8/layout/pyramid1"/>
    <dgm:cxn modelId="{B5E0CCD6-C406-4809-84B5-326EDA87C771}" type="presOf" srcId="{EF1EF2E6-425D-4562-8BD1-919CF4640CFD}" destId="{379BED6D-E7E4-463D-80BB-2E9A58F9BE2A}" srcOrd="0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4664918E-232D-4968-A6A8-C151E006BEA5}" type="presOf" srcId="{5301BD39-84C2-4D74-A1B6-EF03D6C929BE}" destId="{42B051AF-7D8F-47BF-88DA-C51572CE4941}" srcOrd="1" destOrd="0" presId="urn:microsoft.com/office/officeart/2005/8/layout/pyramid1"/>
    <dgm:cxn modelId="{A973DE7D-DF9C-4741-BF99-442B2E5F4F1D}" type="presOf" srcId="{CD06741A-72F4-4027-AD91-EFB886C6F0A5}" destId="{9FB0658C-59EE-4380-A2F5-E4125CFB8FFA}" srcOrd="0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159B8F57-8250-42A1-8474-9F2FAA3936A8}" type="presOf" srcId="{EF1EF2E6-425D-4562-8BD1-919CF4640CFD}" destId="{E90918A3-284E-4674-8AA7-BA791B5B50D7}" srcOrd="1" destOrd="0" presId="urn:microsoft.com/office/officeart/2005/8/layout/pyramid1"/>
    <dgm:cxn modelId="{01472BEF-2779-4C85-92A2-72136311F0B3}" type="presOf" srcId="{5301BD39-84C2-4D74-A1B6-EF03D6C929BE}" destId="{AB978CC7-52FE-49B9-992A-5660BB7AF656}" srcOrd="0" destOrd="0" presId="urn:microsoft.com/office/officeart/2005/8/layout/pyramid1"/>
    <dgm:cxn modelId="{5606A5A8-C58F-4261-ACD3-BB9894039066}" type="presParOf" srcId="{170D3308-4BB8-4B02-8BEB-9941FEA26EDC}" destId="{E148499A-5C11-4BC5-9339-C4593F4C3C1B}" srcOrd="0" destOrd="0" presId="urn:microsoft.com/office/officeart/2005/8/layout/pyramid1"/>
    <dgm:cxn modelId="{667A7783-6506-49C9-A211-AEDE4EB8A758}" type="presParOf" srcId="{E148499A-5C11-4BC5-9339-C4593F4C3C1B}" destId="{379BED6D-E7E4-463D-80BB-2E9A58F9BE2A}" srcOrd="0" destOrd="0" presId="urn:microsoft.com/office/officeart/2005/8/layout/pyramid1"/>
    <dgm:cxn modelId="{052C286F-C823-4055-8013-56D2572FD602}" type="presParOf" srcId="{E148499A-5C11-4BC5-9339-C4593F4C3C1B}" destId="{E90918A3-284E-4674-8AA7-BA791B5B50D7}" srcOrd="1" destOrd="0" presId="urn:microsoft.com/office/officeart/2005/8/layout/pyramid1"/>
    <dgm:cxn modelId="{A127C9C6-326D-4A27-B3B5-5D75EEBD88F9}" type="presParOf" srcId="{170D3308-4BB8-4B02-8BEB-9941FEA26EDC}" destId="{0FA4B286-079E-4498-8D53-737D887B4E72}" srcOrd="1" destOrd="0" presId="urn:microsoft.com/office/officeart/2005/8/layout/pyramid1"/>
    <dgm:cxn modelId="{144D790A-2B20-41F5-862E-FC64A5F34CD2}" type="presParOf" srcId="{0FA4B286-079E-4498-8D53-737D887B4E72}" destId="{B74250A2-16A6-46AF-94B3-10ACCA8F4784}" srcOrd="0" destOrd="0" presId="urn:microsoft.com/office/officeart/2005/8/layout/pyramid1"/>
    <dgm:cxn modelId="{B47566D7-CAC2-4F46-BB23-04A08A7F7B6D}" type="presParOf" srcId="{0FA4B286-079E-4498-8D53-737D887B4E72}" destId="{981CA65E-2EC3-497B-BE94-28EB0BF6C02D}" srcOrd="1" destOrd="0" presId="urn:microsoft.com/office/officeart/2005/8/layout/pyramid1"/>
    <dgm:cxn modelId="{92A76DD8-6ADC-4DEF-A496-3F7DB703F849}" type="presParOf" srcId="{170D3308-4BB8-4B02-8BEB-9941FEA26EDC}" destId="{C996A9A1-60FB-4C20-B502-86D3B0EAF0E3}" srcOrd="2" destOrd="0" presId="urn:microsoft.com/office/officeart/2005/8/layout/pyramid1"/>
    <dgm:cxn modelId="{4160E9C8-D4A8-4976-9E7C-B7316DEFEB2B}" type="presParOf" srcId="{C996A9A1-60FB-4C20-B502-86D3B0EAF0E3}" destId="{9FB0658C-59EE-4380-A2F5-E4125CFB8FFA}" srcOrd="0" destOrd="0" presId="urn:microsoft.com/office/officeart/2005/8/layout/pyramid1"/>
    <dgm:cxn modelId="{98CEE602-9DE1-4F18-95ED-2F2CF9B12C7E}" type="presParOf" srcId="{C996A9A1-60FB-4C20-B502-86D3B0EAF0E3}" destId="{2D5EC5F6-15C2-485F-B188-FA150D4C4F7F}" srcOrd="1" destOrd="0" presId="urn:microsoft.com/office/officeart/2005/8/layout/pyramid1"/>
    <dgm:cxn modelId="{B63D0147-51FC-4BB9-AFA7-47EAC3E3BDA6}" type="presParOf" srcId="{170D3308-4BB8-4B02-8BEB-9941FEA26EDC}" destId="{826C1AC7-60C5-47A6-9953-9C0C43778F08}" srcOrd="3" destOrd="0" presId="urn:microsoft.com/office/officeart/2005/8/layout/pyramid1"/>
    <dgm:cxn modelId="{78BAA0F4-21F2-4808-9949-D6C48C45EEDA}" type="presParOf" srcId="{826C1AC7-60C5-47A6-9953-9C0C43778F08}" destId="{AB978CC7-52FE-49B9-992A-5660BB7AF656}" srcOrd="0" destOrd="0" presId="urn:microsoft.com/office/officeart/2005/8/layout/pyramid1"/>
    <dgm:cxn modelId="{69B7F187-EAAF-4490-BDBD-C65137147A60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18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EF1EF2E6-425D-4562-8BD1-919CF4640CFD}">
      <dgm:prSet phldrT="[Text]" custT="1"/>
      <dgm:spPr/>
      <dgm:t>
        <a:bodyPr/>
        <a:lstStyle/>
        <a:p>
          <a:r>
            <a:rPr lang="en-ZA" sz="4800" dirty="0"/>
            <a:t>0</a:t>
          </a:r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6C7E9CA1-E061-4D88-B2A9-E3A914A3F9ED}" type="presOf" srcId="{EF1EF2E6-425D-4562-8BD1-919CF4640CFD}" destId="{379BED6D-E7E4-463D-80BB-2E9A58F9BE2A}" srcOrd="0" destOrd="0" presId="urn:microsoft.com/office/officeart/2005/8/layout/pyramid1"/>
    <dgm:cxn modelId="{2F3FA06B-4AF6-4DD6-917F-1D46F4D10038}" type="presOf" srcId="{EF1EF2E6-425D-4562-8BD1-919CF4640CFD}" destId="{E90918A3-284E-4674-8AA7-BA791B5B50D7}" srcOrd="1" destOrd="0" presId="urn:microsoft.com/office/officeart/2005/8/layout/pyramid1"/>
    <dgm:cxn modelId="{907D242E-D59C-4BDB-AECA-076FD11EF284}" type="presOf" srcId="{0AA578E9-D96F-4B74-AB39-280A6D915DAF}" destId="{B74250A2-16A6-46AF-94B3-10ACCA8F4784}" srcOrd="0" destOrd="0" presId="urn:microsoft.com/office/officeart/2005/8/layout/pyramid1"/>
    <dgm:cxn modelId="{0BACCBCB-B267-440B-9BB2-BC18F89BD33D}" type="presOf" srcId="{5301BD39-84C2-4D74-A1B6-EF03D6C929BE}" destId="{AB978CC7-52FE-49B9-992A-5660BB7AF656}" srcOrd="0" destOrd="0" presId="urn:microsoft.com/office/officeart/2005/8/layout/pyramid1"/>
    <dgm:cxn modelId="{2F6FA28B-1EDB-4E08-BF64-D6B9A2B44524}" type="presOf" srcId="{BB5354DB-40F0-4533-A2D4-02DE221C0DAA}" destId="{170D3308-4BB8-4B02-8BEB-9941FEA26EDC}" srcOrd="0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06FDC5E1-E268-4C2F-9F91-769857B42863}" type="presOf" srcId="{0AA578E9-D96F-4B74-AB39-280A6D915DAF}" destId="{981CA65E-2EC3-497B-BE94-28EB0BF6C02D}" srcOrd="1" destOrd="0" presId="urn:microsoft.com/office/officeart/2005/8/layout/pyramid1"/>
    <dgm:cxn modelId="{15C9F70C-8289-4F1E-A141-B5FCE8365A20}" type="presOf" srcId="{5301BD39-84C2-4D74-A1B6-EF03D6C929BE}" destId="{42B051AF-7D8F-47BF-88DA-C51572CE4941}" srcOrd="1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DF33F42C-4E0E-4765-97B8-85ADCF7234F4}" type="presOf" srcId="{CD06741A-72F4-4027-AD91-EFB886C6F0A5}" destId="{9FB0658C-59EE-4380-A2F5-E4125CFB8FFA}" srcOrd="0" destOrd="0" presId="urn:microsoft.com/office/officeart/2005/8/layout/pyramid1"/>
    <dgm:cxn modelId="{E8A6CCB3-D8F0-4F32-8D4E-D988E099A0F7}" type="presOf" srcId="{CD06741A-72F4-4027-AD91-EFB886C6F0A5}" destId="{2D5EC5F6-15C2-485F-B188-FA150D4C4F7F}" srcOrd="1" destOrd="0" presId="urn:microsoft.com/office/officeart/2005/8/layout/pyramid1"/>
    <dgm:cxn modelId="{3B95F359-357A-48BD-A037-32BB755EE67A}" type="presParOf" srcId="{170D3308-4BB8-4B02-8BEB-9941FEA26EDC}" destId="{E148499A-5C11-4BC5-9339-C4593F4C3C1B}" srcOrd="0" destOrd="0" presId="urn:microsoft.com/office/officeart/2005/8/layout/pyramid1"/>
    <dgm:cxn modelId="{BEF10843-AD3F-49D9-AED8-7272FA82E17D}" type="presParOf" srcId="{E148499A-5C11-4BC5-9339-C4593F4C3C1B}" destId="{379BED6D-E7E4-463D-80BB-2E9A58F9BE2A}" srcOrd="0" destOrd="0" presId="urn:microsoft.com/office/officeart/2005/8/layout/pyramid1"/>
    <dgm:cxn modelId="{2E39CAD9-76DD-42FD-959A-B51CCAC66CFB}" type="presParOf" srcId="{E148499A-5C11-4BC5-9339-C4593F4C3C1B}" destId="{E90918A3-284E-4674-8AA7-BA791B5B50D7}" srcOrd="1" destOrd="0" presId="urn:microsoft.com/office/officeart/2005/8/layout/pyramid1"/>
    <dgm:cxn modelId="{7B87DFCF-0746-4FA1-B561-2E86B691F897}" type="presParOf" srcId="{170D3308-4BB8-4B02-8BEB-9941FEA26EDC}" destId="{0FA4B286-079E-4498-8D53-737D887B4E72}" srcOrd="1" destOrd="0" presId="urn:microsoft.com/office/officeart/2005/8/layout/pyramid1"/>
    <dgm:cxn modelId="{836D31A0-7005-4FD5-B393-7CA0BA56D8AC}" type="presParOf" srcId="{0FA4B286-079E-4498-8D53-737D887B4E72}" destId="{B74250A2-16A6-46AF-94B3-10ACCA8F4784}" srcOrd="0" destOrd="0" presId="urn:microsoft.com/office/officeart/2005/8/layout/pyramid1"/>
    <dgm:cxn modelId="{B40F42E5-0755-4706-9205-C9AB333E3D48}" type="presParOf" srcId="{0FA4B286-079E-4498-8D53-737D887B4E72}" destId="{981CA65E-2EC3-497B-BE94-28EB0BF6C02D}" srcOrd="1" destOrd="0" presId="urn:microsoft.com/office/officeart/2005/8/layout/pyramid1"/>
    <dgm:cxn modelId="{2505977C-12AF-4F76-AF2F-82A0A427EA6C}" type="presParOf" srcId="{170D3308-4BB8-4B02-8BEB-9941FEA26EDC}" destId="{C996A9A1-60FB-4C20-B502-86D3B0EAF0E3}" srcOrd="2" destOrd="0" presId="urn:microsoft.com/office/officeart/2005/8/layout/pyramid1"/>
    <dgm:cxn modelId="{3D007963-5FDD-4BCD-808B-6C647D915CFC}" type="presParOf" srcId="{C996A9A1-60FB-4C20-B502-86D3B0EAF0E3}" destId="{9FB0658C-59EE-4380-A2F5-E4125CFB8FFA}" srcOrd="0" destOrd="0" presId="urn:microsoft.com/office/officeart/2005/8/layout/pyramid1"/>
    <dgm:cxn modelId="{7881CA71-3901-4A44-8517-0153D00825CC}" type="presParOf" srcId="{C996A9A1-60FB-4C20-B502-86D3B0EAF0E3}" destId="{2D5EC5F6-15C2-485F-B188-FA150D4C4F7F}" srcOrd="1" destOrd="0" presId="urn:microsoft.com/office/officeart/2005/8/layout/pyramid1"/>
    <dgm:cxn modelId="{61BA84B6-7562-4855-968F-5DD7B6CCB881}" type="presParOf" srcId="{170D3308-4BB8-4B02-8BEB-9941FEA26EDC}" destId="{826C1AC7-60C5-47A6-9953-9C0C43778F08}" srcOrd="3" destOrd="0" presId="urn:microsoft.com/office/officeart/2005/8/layout/pyramid1"/>
    <dgm:cxn modelId="{EBBEE315-7697-4C88-8979-717F7A5595EC}" type="presParOf" srcId="{826C1AC7-60C5-47A6-9953-9C0C43778F08}" destId="{AB978CC7-52FE-49B9-992A-5660BB7AF656}" srcOrd="0" destOrd="0" presId="urn:microsoft.com/office/officeart/2005/8/layout/pyramid1"/>
    <dgm:cxn modelId="{F1506B38-D376-4D3B-944C-8E66649A880E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19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EF1EF2E6-425D-4562-8BD1-919CF4640CFD}">
      <dgm:prSet phldrT="[Text]"/>
      <dgm:spPr/>
      <dgm:t>
        <a:bodyPr/>
        <a:lstStyle/>
        <a:p>
          <a:r>
            <a:rPr lang="en-ZA" dirty="0"/>
            <a:t>1</a:t>
          </a:r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10</a:t>
          </a:r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30</a:t>
          </a:r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600</a:t>
          </a:r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76C56395-7805-4710-8C5D-3C219DE72C93}" type="presOf" srcId="{EF1EF2E6-425D-4562-8BD1-919CF4640CFD}" destId="{E90918A3-284E-4674-8AA7-BA791B5B50D7}" srcOrd="1" destOrd="0" presId="urn:microsoft.com/office/officeart/2005/8/layout/pyramid1"/>
    <dgm:cxn modelId="{75A920EF-178B-42FC-8EE6-4B01301DF6C5}" type="presOf" srcId="{0AA578E9-D96F-4B74-AB39-280A6D915DAF}" destId="{B74250A2-16A6-46AF-94B3-10ACCA8F4784}" srcOrd="0" destOrd="0" presId="urn:microsoft.com/office/officeart/2005/8/layout/pyramid1"/>
    <dgm:cxn modelId="{DE51211A-5017-48EF-AA77-DF9478D444B7}" type="presOf" srcId="{5301BD39-84C2-4D74-A1B6-EF03D6C929BE}" destId="{AB978CC7-52FE-49B9-992A-5660BB7AF656}" srcOrd="0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1B88EFB4-E581-4383-B2B3-22BBC77CF170}" type="presOf" srcId="{CD06741A-72F4-4027-AD91-EFB886C6F0A5}" destId="{2D5EC5F6-15C2-485F-B188-FA150D4C4F7F}" srcOrd="1" destOrd="0" presId="urn:microsoft.com/office/officeart/2005/8/layout/pyramid1"/>
    <dgm:cxn modelId="{B1FD69A6-7218-44D7-91A3-0B696BA3D87C}" type="presOf" srcId="{EF1EF2E6-425D-4562-8BD1-919CF4640CFD}" destId="{379BED6D-E7E4-463D-80BB-2E9A58F9BE2A}" srcOrd="0" destOrd="0" presId="urn:microsoft.com/office/officeart/2005/8/layout/pyramid1"/>
    <dgm:cxn modelId="{31808C56-26CC-4ABF-B44B-F0F14454198B}" type="presOf" srcId="{CD06741A-72F4-4027-AD91-EFB886C6F0A5}" destId="{9FB0658C-59EE-4380-A2F5-E4125CFB8FFA}" srcOrd="0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61986241-4087-428C-B62A-54EAFC259057}" type="presOf" srcId="{BB5354DB-40F0-4533-A2D4-02DE221C0DAA}" destId="{170D3308-4BB8-4B02-8BEB-9941FEA26EDC}" srcOrd="0" destOrd="0" presId="urn:microsoft.com/office/officeart/2005/8/layout/pyramid1"/>
    <dgm:cxn modelId="{D8B78313-044D-4543-9C6A-777B093A47C3}" type="presOf" srcId="{0AA578E9-D96F-4B74-AB39-280A6D915DAF}" destId="{981CA65E-2EC3-497B-BE94-28EB0BF6C02D}" srcOrd="1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D078F28B-67DE-4858-8678-E1D90CB5F898}" type="presOf" srcId="{5301BD39-84C2-4D74-A1B6-EF03D6C929BE}" destId="{42B051AF-7D8F-47BF-88DA-C51572CE4941}" srcOrd="1" destOrd="0" presId="urn:microsoft.com/office/officeart/2005/8/layout/pyramid1"/>
    <dgm:cxn modelId="{7CEC3B7F-124A-4EB2-B2C4-5CB412EACEC1}" type="presParOf" srcId="{170D3308-4BB8-4B02-8BEB-9941FEA26EDC}" destId="{E148499A-5C11-4BC5-9339-C4593F4C3C1B}" srcOrd="0" destOrd="0" presId="urn:microsoft.com/office/officeart/2005/8/layout/pyramid1"/>
    <dgm:cxn modelId="{6326AC27-84B3-4093-86A8-03E3A285177C}" type="presParOf" srcId="{E148499A-5C11-4BC5-9339-C4593F4C3C1B}" destId="{379BED6D-E7E4-463D-80BB-2E9A58F9BE2A}" srcOrd="0" destOrd="0" presId="urn:microsoft.com/office/officeart/2005/8/layout/pyramid1"/>
    <dgm:cxn modelId="{F73335B7-A947-4579-A8FD-CB63894DB307}" type="presParOf" srcId="{E148499A-5C11-4BC5-9339-C4593F4C3C1B}" destId="{E90918A3-284E-4674-8AA7-BA791B5B50D7}" srcOrd="1" destOrd="0" presId="urn:microsoft.com/office/officeart/2005/8/layout/pyramid1"/>
    <dgm:cxn modelId="{713575E6-C6FE-4DEC-9809-50A7994A0CAD}" type="presParOf" srcId="{170D3308-4BB8-4B02-8BEB-9941FEA26EDC}" destId="{0FA4B286-079E-4498-8D53-737D887B4E72}" srcOrd="1" destOrd="0" presId="urn:microsoft.com/office/officeart/2005/8/layout/pyramid1"/>
    <dgm:cxn modelId="{8EC5849E-4516-422A-A0BB-782E11C506FF}" type="presParOf" srcId="{0FA4B286-079E-4498-8D53-737D887B4E72}" destId="{B74250A2-16A6-46AF-94B3-10ACCA8F4784}" srcOrd="0" destOrd="0" presId="urn:microsoft.com/office/officeart/2005/8/layout/pyramid1"/>
    <dgm:cxn modelId="{824A0D6C-CAC0-4DFD-8BA9-0137B6744AFB}" type="presParOf" srcId="{0FA4B286-079E-4498-8D53-737D887B4E72}" destId="{981CA65E-2EC3-497B-BE94-28EB0BF6C02D}" srcOrd="1" destOrd="0" presId="urn:microsoft.com/office/officeart/2005/8/layout/pyramid1"/>
    <dgm:cxn modelId="{0FA60044-BE8E-468A-BC3D-A605392A69C8}" type="presParOf" srcId="{170D3308-4BB8-4B02-8BEB-9941FEA26EDC}" destId="{C996A9A1-60FB-4C20-B502-86D3B0EAF0E3}" srcOrd="2" destOrd="0" presId="urn:microsoft.com/office/officeart/2005/8/layout/pyramid1"/>
    <dgm:cxn modelId="{9E1F85E1-0C38-416C-B6A0-8773214A4C71}" type="presParOf" srcId="{C996A9A1-60FB-4C20-B502-86D3B0EAF0E3}" destId="{9FB0658C-59EE-4380-A2F5-E4125CFB8FFA}" srcOrd="0" destOrd="0" presId="urn:microsoft.com/office/officeart/2005/8/layout/pyramid1"/>
    <dgm:cxn modelId="{EAB2750E-6FEC-43C0-B17B-88820B34CB3B}" type="presParOf" srcId="{C996A9A1-60FB-4C20-B502-86D3B0EAF0E3}" destId="{2D5EC5F6-15C2-485F-B188-FA150D4C4F7F}" srcOrd="1" destOrd="0" presId="urn:microsoft.com/office/officeart/2005/8/layout/pyramid1"/>
    <dgm:cxn modelId="{DC0C770B-AAFB-4D0B-8F45-95F23F076142}" type="presParOf" srcId="{170D3308-4BB8-4B02-8BEB-9941FEA26EDC}" destId="{826C1AC7-60C5-47A6-9953-9C0C43778F08}" srcOrd="3" destOrd="0" presId="urn:microsoft.com/office/officeart/2005/8/layout/pyramid1"/>
    <dgm:cxn modelId="{1D467FF9-8E42-4D29-B537-B9EE91B59D64}" type="presParOf" srcId="{826C1AC7-60C5-47A6-9953-9C0C43778F08}" destId="{AB978CC7-52FE-49B9-992A-5660BB7AF656}" srcOrd="0" destOrd="0" presId="urn:microsoft.com/office/officeart/2005/8/layout/pyramid1"/>
    <dgm:cxn modelId="{F7D47D43-76A6-46CE-B2BE-1A397159CCA0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EF1EF2E6-425D-4562-8BD1-919CF4640CFD}">
      <dgm:prSet phldrT="[Text]" custT="1"/>
      <dgm:spPr/>
      <dgm:t>
        <a:bodyPr/>
        <a:lstStyle/>
        <a:p>
          <a:r>
            <a:rPr lang="en-ZA" sz="4800" dirty="0"/>
            <a:t>0</a:t>
          </a:r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CA092395-E4DD-4DB2-AACB-CA00CD47D5FC}" type="presOf" srcId="{BB5354DB-40F0-4533-A2D4-02DE221C0DAA}" destId="{170D3308-4BB8-4B02-8BEB-9941FEA26EDC}" srcOrd="0" destOrd="0" presId="urn:microsoft.com/office/officeart/2005/8/layout/pyramid1"/>
    <dgm:cxn modelId="{071743EB-FCA1-4042-AB39-8A0049D4E85A}" type="presOf" srcId="{5301BD39-84C2-4D74-A1B6-EF03D6C929BE}" destId="{42B051AF-7D8F-47BF-88DA-C51572CE4941}" srcOrd="1" destOrd="0" presId="urn:microsoft.com/office/officeart/2005/8/layout/pyramid1"/>
    <dgm:cxn modelId="{2A46991A-C3B7-4C46-AF04-37E4DD0E1443}" type="presOf" srcId="{EF1EF2E6-425D-4562-8BD1-919CF4640CFD}" destId="{E90918A3-284E-4674-8AA7-BA791B5B50D7}" srcOrd="1" destOrd="0" presId="urn:microsoft.com/office/officeart/2005/8/layout/pyramid1"/>
    <dgm:cxn modelId="{BE457BA6-20CA-4515-8583-0FF3881347C5}" type="presOf" srcId="{EF1EF2E6-425D-4562-8BD1-919CF4640CFD}" destId="{379BED6D-E7E4-463D-80BB-2E9A58F9BE2A}" srcOrd="0" destOrd="0" presId="urn:microsoft.com/office/officeart/2005/8/layout/pyramid1"/>
    <dgm:cxn modelId="{C353FB14-C581-4223-8139-A3482F8B17C4}" type="presOf" srcId="{5301BD39-84C2-4D74-A1B6-EF03D6C929BE}" destId="{AB978CC7-52FE-49B9-992A-5660BB7AF656}" srcOrd="0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962E789E-1817-4198-8D5B-ABAE187EFAEB}" type="presOf" srcId="{0AA578E9-D96F-4B74-AB39-280A6D915DAF}" destId="{B74250A2-16A6-46AF-94B3-10ACCA8F4784}" srcOrd="0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220B766A-70E1-4D58-B9EB-126677F65878}" type="presOf" srcId="{0AA578E9-D96F-4B74-AB39-280A6D915DAF}" destId="{981CA65E-2EC3-497B-BE94-28EB0BF6C02D}" srcOrd="1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7CB40D73-B914-43E1-8AD2-B1F3A774975E}" type="presOf" srcId="{CD06741A-72F4-4027-AD91-EFB886C6F0A5}" destId="{9FB0658C-59EE-4380-A2F5-E4125CFB8FFA}" srcOrd="0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DF5B7BA0-B059-400B-AE71-345749C6D744}" type="presOf" srcId="{CD06741A-72F4-4027-AD91-EFB886C6F0A5}" destId="{2D5EC5F6-15C2-485F-B188-FA150D4C4F7F}" srcOrd="1" destOrd="0" presId="urn:microsoft.com/office/officeart/2005/8/layout/pyramid1"/>
    <dgm:cxn modelId="{4FC49B40-8B02-478C-A0D5-813236A66977}" type="presParOf" srcId="{170D3308-4BB8-4B02-8BEB-9941FEA26EDC}" destId="{E148499A-5C11-4BC5-9339-C4593F4C3C1B}" srcOrd="0" destOrd="0" presId="urn:microsoft.com/office/officeart/2005/8/layout/pyramid1"/>
    <dgm:cxn modelId="{E49DCCE5-A9CA-4E26-921E-D5B1C2DCCD8B}" type="presParOf" srcId="{E148499A-5C11-4BC5-9339-C4593F4C3C1B}" destId="{379BED6D-E7E4-463D-80BB-2E9A58F9BE2A}" srcOrd="0" destOrd="0" presId="urn:microsoft.com/office/officeart/2005/8/layout/pyramid1"/>
    <dgm:cxn modelId="{93DE8A66-F340-4F41-927D-348C32D3650D}" type="presParOf" srcId="{E148499A-5C11-4BC5-9339-C4593F4C3C1B}" destId="{E90918A3-284E-4674-8AA7-BA791B5B50D7}" srcOrd="1" destOrd="0" presId="urn:microsoft.com/office/officeart/2005/8/layout/pyramid1"/>
    <dgm:cxn modelId="{4DD1B51C-656C-4C49-87B3-3F5BCF50B54B}" type="presParOf" srcId="{170D3308-4BB8-4B02-8BEB-9941FEA26EDC}" destId="{0FA4B286-079E-4498-8D53-737D887B4E72}" srcOrd="1" destOrd="0" presId="urn:microsoft.com/office/officeart/2005/8/layout/pyramid1"/>
    <dgm:cxn modelId="{EAA853F1-5BA7-4998-BAA5-F6FFE75D692F}" type="presParOf" srcId="{0FA4B286-079E-4498-8D53-737D887B4E72}" destId="{B74250A2-16A6-46AF-94B3-10ACCA8F4784}" srcOrd="0" destOrd="0" presId="urn:microsoft.com/office/officeart/2005/8/layout/pyramid1"/>
    <dgm:cxn modelId="{5C341FBE-7644-4A1F-8471-E6FF06E64D6E}" type="presParOf" srcId="{0FA4B286-079E-4498-8D53-737D887B4E72}" destId="{981CA65E-2EC3-497B-BE94-28EB0BF6C02D}" srcOrd="1" destOrd="0" presId="urn:microsoft.com/office/officeart/2005/8/layout/pyramid1"/>
    <dgm:cxn modelId="{D84CE502-E290-4E04-B848-21C76E85317E}" type="presParOf" srcId="{170D3308-4BB8-4B02-8BEB-9941FEA26EDC}" destId="{C996A9A1-60FB-4C20-B502-86D3B0EAF0E3}" srcOrd="2" destOrd="0" presId="urn:microsoft.com/office/officeart/2005/8/layout/pyramid1"/>
    <dgm:cxn modelId="{D3EAECD3-B6D6-4B74-BF78-AB6B36D64CFC}" type="presParOf" srcId="{C996A9A1-60FB-4C20-B502-86D3B0EAF0E3}" destId="{9FB0658C-59EE-4380-A2F5-E4125CFB8FFA}" srcOrd="0" destOrd="0" presId="urn:microsoft.com/office/officeart/2005/8/layout/pyramid1"/>
    <dgm:cxn modelId="{619437AC-AE12-4DEB-ABC2-1EA0C3B27D2B}" type="presParOf" srcId="{C996A9A1-60FB-4C20-B502-86D3B0EAF0E3}" destId="{2D5EC5F6-15C2-485F-B188-FA150D4C4F7F}" srcOrd="1" destOrd="0" presId="urn:microsoft.com/office/officeart/2005/8/layout/pyramid1"/>
    <dgm:cxn modelId="{E20779A4-7625-488F-9012-3A6A4E8135CA}" type="presParOf" srcId="{170D3308-4BB8-4B02-8BEB-9941FEA26EDC}" destId="{826C1AC7-60C5-47A6-9953-9C0C43778F08}" srcOrd="3" destOrd="0" presId="urn:microsoft.com/office/officeart/2005/8/layout/pyramid1"/>
    <dgm:cxn modelId="{E1F33E47-2957-484E-9C2E-DC2DE5E1E8AA}" type="presParOf" srcId="{826C1AC7-60C5-47A6-9953-9C0C43778F08}" destId="{AB978CC7-52FE-49B9-992A-5660BB7AF656}" srcOrd="0" destOrd="0" presId="urn:microsoft.com/office/officeart/2005/8/layout/pyramid1"/>
    <dgm:cxn modelId="{8089E894-1AAD-4ADC-B186-ABB1443AA938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20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21</a:t>
          </a:r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1</a:t>
          </a:r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1</a:t>
          </a:r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EF1EF2E6-425D-4562-8BD1-919CF4640CFD}">
      <dgm:prSet phldrT="[Text]" custT="1"/>
      <dgm:spPr/>
      <dgm:t>
        <a:bodyPr/>
        <a:lstStyle/>
        <a:p>
          <a:r>
            <a:rPr lang="en-ZA" sz="4800" dirty="0"/>
            <a:t>0</a:t>
          </a:r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7898522F-5352-4429-B7B3-E76CBC198989}" type="presOf" srcId="{0AA578E9-D96F-4B74-AB39-280A6D915DAF}" destId="{981CA65E-2EC3-497B-BE94-28EB0BF6C02D}" srcOrd="1" destOrd="0" presId="urn:microsoft.com/office/officeart/2005/8/layout/pyramid1"/>
    <dgm:cxn modelId="{6C245349-EB8E-4AD9-B50D-AA2B89077120}" type="presOf" srcId="{CD06741A-72F4-4027-AD91-EFB886C6F0A5}" destId="{9FB0658C-59EE-4380-A2F5-E4125CFB8FFA}" srcOrd="0" destOrd="0" presId="urn:microsoft.com/office/officeart/2005/8/layout/pyramid1"/>
    <dgm:cxn modelId="{CEF191CE-E653-4D29-914B-A181CB83EAEF}" type="presOf" srcId="{BB5354DB-40F0-4533-A2D4-02DE221C0DAA}" destId="{170D3308-4BB8-4B02-8BEB-9941FEA26EDC}" srcOrd="0" destOrd="0" presId="urn:microsoft.com/office/officeart/2005/8/layout/pyramid1"/>
    <dgm:cxn modelId="{BD041025-965B-4B59-8200-355EFFA7F73D}" type="presOf" srcId="{5301BD39-84C2-4D74-A1B6-EF03D6C929BE}" destId="{AB978CC7-52FE-49B9-992A-5660BB7AF656}" srcOrd="0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27FE8F1F-843C-4C1F-BC3C-C85103AAB193}" type="presOf" srcId="{0AA578E9-D96F-4B74-AB39-280A6D915DAF}" destId="{B74250A2-16A6-46AF-94B3-10ACCA8F4784}" srcOrd="0" destOrd="0" presId="urn:microsoft.com/office/officeart/2005/8/layout/pyramid1"/>
    <dgm:cxn modelId="{D2676C2A-1F6B-4542-9437-C1BE2C0F47D1}" type="presOf" srcId="{EF1EF2E6-425D-4562-8BD1-919CF4640CFD}" destId="{379BED6D-E7E4-463D-80BB-2E9A58F9BE2A}" srcOrd="0" destOrd="0" presId="urn:microsoft.com/office/officeart/2005/8/layout/pyramid1"/>
    <dgm:cxn modelId="{C5AC361E-4A27-4D32-9501-C22FA6D861BB}" type="presOf" srcId="{EF1EF2E6-425D-4562-8BD1-919CF4640CFD}" destId="{E90918A3-284E-4674-8AA7-BA791B5B50D7}" srcOrd="1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C47DFDE0-9605-4926-AD54-09CF0243D3F0}" type="presOf" srcId="{5301BD39-84C2-4D74-A1B6-EF03D6C929BE}" destId="{42B051AF-7D8F-47BF-88DA-C51572CE4941}" srcOrd="1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C3B4471E-E512-4300-A65A-FDCFF5EE6A38}" type="presOf" srcId="{CD06741A-72F4-4027-AD91-EFB886C6F0A5}" destId="{2D5EC5F6-15C2-485F-B188-FA150D4C4F7F}" srcOrd="1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B1BB8997-8178-4190-9BAA-F1FE3EBF69E1}" type="presParOf" srcId="{170D3308-4BB8-4B02-8BEB-9941FEA26EDC}" destId="{E148499A-5C11-4BC5-9339-C4593F4C3C1B}" srcOrd="0" destOrd="0" presId="urn:microsoft.com/office/officeart/2005/8/layout/pyramid1"/>
    <dgm:cxn modelId="{29FFA602-F087-420A-870F-37160A0FD500}" type="presParOf" srcId="{E148499A-5C11-4BC5-9339-C4593F4C3C1B}" destId="{379BED6D-E7E4-463D-80BB-2E9A58F9BE2A}" srcOrd="0" destOrd="0" presId="urn:microsoft.com/office/officeart/2005/8/layout/pyramid1"/>
    <dgm:cxn modelId="{2A6146FF-FD22-4B84-B016-76AC149FC36E}" type="presParOf" srcId="{E148499A-5C11-4BC5-9339-C4593F4C3C1B}" destId="{E90918A3-284E-4674-8AA7-BA791B5B50D7}" srcOrd="1" destOrd="0" presId="urn:microsoft.com/office/officeart/2005/8/layout/pyramid1"/>
    <dgm:cxn modelId="{B17FBBB7-9E08-419D-8C3F-46A38BB9350A}" type="presParOf" srcId="{170D3308-4BB8-4B02-8BEB-9941FEA26EDC}" destId="{0FA4B286-079E-4498-8D53-737D887B4E72}" srcOrd="1" destOrd="0" presId="urn:microsoft.com/office/officeart/2005/8/layout/pyramid1"/>
    <dgm:cxn modelId="{F58A5EF4-4E65-4EAF-A6A7-E0DC4B34A203}" type="presParOf" srcId="{0FA4B286-079E-4498-8D53-737D887B4E72}" destId="{B74250A2-16A6-46AF-94B3-10ACCA8F4784}" srcOrd="0" destOrd="0" presId="urn:microsoft.com/office/officeart/2005/8/layout/pyramid1"/>
    <dgm:cxn modelId="{6DEE7B8E-7D75-4D97-B6E4-935C09E75CFA}" type="presParOf" srcId="{0FA4B286-079E-4498-8D53-737D887B4E72}" destId="{981CA65E-2EC3-497B-BE94-28EB0BF6C02D}" srcOrd="1" destOrd="0" presId="urn:microsoft.com/office/officeart/2005/8/layout/pyramid1"/>
    <dgm:cxn modelId="{26299A8F-6560-4612-8C03-6303D1A39622}" type="presParOf" srcId="{170D3308-4BB8-4B02-8BEB-9941FEA26EDC}" destId="{C996A9A1-60FB-4C20-B502-86D3B0EAF0E3}" srcOrd="2" destOrd="0" presId="urn:microsoft.com/office/officeart/2005/8/layout/pyramid1"/>
    <dgm:cxn modelId="{23F5DF90-1930-4EAD-91DD-64272753730F}" type="presParOf" srcId="{C996A9A1-60FB-4C20-B502-86D3B0EAF0E3}" destId="{9FB0658C-59EE-4380-A2F5-E4125CFB8FFA}" srcOrd="0" destOrd="0" presId="urn:microsoft.com/office/officeart/2005/8/layout/pyramid1"/>
    <dgm:cxn modelId="{25EDA653-45AF-46D8-8DBE-0212D97248DA}" type="presParOf" srcId="{C996A9A1-60FB-4C20-B502-86D3B0EAF0E3}" destId="{2D5EC5F6-15C2-485F-B188-FA150D4C4F7F}" srcOrd="1" destOrd="0" presId="urn:microsoft.com/office/officeart/2005/8/layout/pyramid1"/>
    <dgm:cxn modelId="{094E22CA-C7B6-48AD-9645-D1B25B68FFCC}" type="presParOf" srcId="{170D3308-4BB8-4B02-8BEB-9941FEA26EDC}" destId="{826C1AC7-60C5-47A6-9953-9C0C43778F08}" srcOrd="3" destOrd="0" presId="urn:microsoft.com/office/officeart/2005/8/layout/pyramid1"/>
    <dgm:cxn modelId="{FB1873E0-89C8-4982-B55E-3DC7420E2293}" type="presParOf" srcId="{826C1AC7-60C5-47A6-9953-9C0C43778F08}" destId="{AB978CC7-52FE-49B9-992A-5660BB7AF656}" srcOrd="0" destOrd="0" presId="urn:microsoft.com/office/officeart/2005/8/layout/pyramid1"/>
    <dgm:cxn modelId="{A209B25D-F453-4434-A5FE-4C7E658A3B80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21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EF1EF2E6-425D-4562-8BD1-919CF4640CFD}">
      <dgm:prSet phldrT="[Text]"/>
      <dgm:spPr/>
      <dgm:t>
        <a:bodyPr/>
        <a:lstStyle/>
        <a:p>
          <a:r>
            <a:rPr lang="en-ZA" dirty="0"/>
            <a:t>1</a:t>
          </a:r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10</a:t>
          </a:r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30</a:t>
          </a:r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600</a:t>
          </a:r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5CC13A28-02E7-4B55-AFA7-4F4C32D8E2A0}" type="presOf" srcId="{CD06741A-72F4-4027-AD91-EFB886C6F0A5}" destId="{2D5EC5F6-15C2-485F-B188-FA150D4C4F7F}" srcOrd="1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42E20A11-5A63-4AF2-8CC3-C2EAE222366C}" type="presOf" srcId="{EF1EF2E6-425D-4562-8BD1-919CF4640CFD}" destId="{E90918A3-284E-4674-8AA7-BA791B5B50D7}" srcOrd="1" destOrd="0" presId="urn:microsoft.com/office/officeart/2005/8/layout/pyramid1"/>
    <dgm:cxn modelId="{844CF0BA-88EF-49EA-ACA4-4F9D8F311E53}" type="presOf" srcId="{5301BD39-84C2-4D74-A1B6-EF03D6C929BE}" destId="{AB978CC7-52FE-49B9-992A-5660BB7AF656}" srcOrd="0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1C2B64F0-863F-4588-BD42-3759844BBF11}" type="presOf" srcId="{0AA578E9-D96F-4B74-AB39-280A6D915DAF}" destId="{981CA65E-2EC3-497B-BE94-28EB0BF6C02D}" srcOrd="1" destOrd="0" presId="urn:microsoft.com/office/officeart/2005/8/layout/pyramid1"/>
    <dgm:cxn modelId="{0F2AA40A-F14B-40AC-84AD-EED7AC682C4C}" type="presOf" srcId="{CD06741A-72F4-4027-AD91-EFB886C6F0A5}" destId="{9FB0658C-59EE-4380-A2F5-E4125CFB8FFA}" srcOrd="0" destOrd="0" presId="urn:microsoft.com/office/officeart/2005/8/layout/pyramid1"/>
    <dgm:cxn modelId="{B53C519B-52F4-4296-BA7C-70C8C11D6A80}" type="presOf" srcId="{0AA578E9-D96F-4B74-AB39-280A6D915DAF}" destId="{B74250A2-16A6-46AF-94B3-10ACCA8F4784}" srcOrd="0" destOrd="0" presId="urn:microsoft.com/office/officeart/2005/8/layout/pyramid1"/>
    <dgm:cxn modelId="{BF8B777E-CFA6-431E-AA8C-E7C7C378584A}" type="presOf" srcId="{BB5354DB-40F0-4533-A2D4-02DE221C0DAA}" destId="{170D3308-4BB8-4B02-8BEB-9941FEA26EDC}" srcOrd="0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2BF896A5-E53B-4508-A7BC-546030A2DC67}" type="presOf" srcId="{EF1EF2E6-425D-4562-8BD1-919CF4640CFD}" destId="{379BED6D-E7E4-463D-80BB-2E9A58F9BE2A}" srcOrd="0" destOrd="0" presId="urn:microsoft.com/office/officeart/2005/8/layout/pyramid1"/>
    <dgm:cxn modelId="{5B3B3E63-9740-44BA-B330-00337CEC545B}" type="presOf" srcId="{5301BD39-84C2-4D74-A1B6-EF03D6C929BE}" destId="{42B051AF-7D8F-47BF-88DA-C51572CE4941}" srcOrd="1" destOrd="0" presId="urn:microsoft.com/office/officeart/2005/8/layout/pyramid1"/>
    <dgm:cxn modelId="{4ED2E2C0-E52E-4E85-9763-FE91F53AE66B}" type="presParOf" srcId="{170D3308-4BB8-4B02-8BEB-9941FEA26EDC}" destId="{E148499A-5C11-4BC5-9339-C4593F4C3C1B}" srcOrd="0" destOrd="0" presId="urn:microsoft.com/office/officeart/2005/8/layout/pyramid1"/>
    <dgm:cxn modelId="{4B34243F-8173-476D-AEAA-3FEF976D0CE3}" type="presParOf" srcId="{E148499A-5C11-4BC5-9339-C4593F4C3C1B}" destId="{379BED6D-E7E4-463D-80BB-2E9A58F9BE2A}" srcOrd="0" destOrd="0" presId="urn:microsoft.com/office/officeart/2005/8/layout/pyramid1"/>
    <dgm:cxn modelId="{464BA648-4B66-4650-A654-4609943640A2}" type="presParOf" srcId="{E148499A-5C11-4BC5-9339-C4593F4C3C1B}" destId="{E90918A3-284E-4674-8AA7-BA791B5B50D7}" srcOrd="1" destOrd="0" presId="urn:microsoft.com/office/officeart/2005/8/layout/pyramid1"/>
    <dgm:cxn modelId="{16B52203-E235-4111-A680-95D8B5249D18}" type="presParOf" srcId="{170D3308-4BB8-4B02-8BEB-9941FEA26EDC}" destId="{0FA4B286-079E-4498-8D53-737D887B4E72}" srcOrd="1" destOrd="0" presId="urn:microsoft.com/office/officeart/2005/8/layout/pyramid1"/>
    <dgm:cxn modelId="{AA67A14D-CF14-490B-BBEB-7A3A83EB4009}" type="presParOf" srcId="{0FA4B286-079E-4498-8D53-737D887B4E72}" destId="{B74250A2-16A6-46AF-94B3-10ACCA8F4784}" srcOrd="0" destOrd="0" presId="urn:microsoft.com/office/officeart/2005/8/layout/pyramid1"/>
    <dgm:cxn modelId="{F0DFE68B-224A-430E-A51A-768B24DC8E2B}" type="presParOf" srcId="{0FA4B286-079E-4498-8D53-737D887B4E72}" destId="{981CA65E-2EC3-497B-BE94-28EB0BF6C02D}" srcOrd="1" destOrd="0" presId="urn:microsoft.com/office/officeart/2005/8/layout/pyramid1"/>
    <dgm:cxn modelId="{236B1267-2B31-4145-A4E2-8564B1A37274}" type="presParOf" srcId="{170D3308-4BB8-4B02-8BEB-9941FEA26EDC}" destId="{C996A9A1-60FB-4C20-B502-86D3B0EAF0E3}" srcOrd="2" destOrd="0" presId="urn:microsoft.com/office/officeart/2005/8/layout/pyramid1"/>
    <dgm:cxn modelId="{B8212A75-A34F-414E-9CF8-3554F523E6D6}" type="presParOf" srcId="{C996A9A1-60FB-4C20-B502-86D3B0EAF0E3}" destId="{9FB0658C-59EE-4380-A2F5-E4125CFB8FFA}" srcOrd="0" destOrd="0" presId="urn:microsoft.com/office/officeart/2005/8/layout/pyramid1"/>
    <dgm:cxn modelId="{96DA4E81-BD78-4541-931C-643B25CFBD14}" type="presParOf" srcId="{C996A9A1-60FB-4C20-B502-86D3B0EAF0E3}" destId="{2D5EC5F6-15C2-485F-B188-FA150D4C4F7F}" srcOrd="1" destOrd="0" presId="urn:microsoft.com/office/officeart/2005/8/layout/pyramid1"/>
    <dgm:cxn modelId="{A0E22DCC-A05F-4622-BF8F-AB7491861807}" type="presParOf" srcId="{170D3308-4BB8-4B02-8BEB-9941FEA26EDC}" destId="{826C1AC7-60C5-47A6-9953-9C0C43778F08}" srcOrd="3" destOrd="0" presId="urn:microsoft.com/office/officeart/2005/8/layout/pyramid1"/>
    <dgm:cxn modelId="{7A382536-2C7B-4209-A38E-36FF35C11B7B}" type="presParOf" srcId="{826C1AC7-60C5-47A6-9953-9C0C43778F08}" destId="{AB978CC7-52FE-49B9-992A-5660BB7AF656}" srcOrd="0" destOrd="0" presId="urn:microsoft.com/office/officeart/2005/8/layout/pyramid1"/>
    <dgm:cxn modelId="{A6C992CE-DA9F-4FD3-82B8-5F1BB5929FA6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2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28</a:t>
          </a:r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EF1EF2E6-425D-4562-8BD1-919CF4640CFD}">
      <dgm:prSet phldrT="[Text]" custT="1"/>
      <dgm:spPr/>
      <dgm:t>
        <a:bodyPr/>
        <a:lstStyle/>
        <a:p>
          <a:r>
            <a:rPr lang="en-ZA" sz="5400" dirty="0"/>
            <a:t>0</a:t>
          </a:r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1A7BE4B2-10BE-481C-BA34-A342D9B2437C}" type="presOf" srcId="{5301BD39-84C2-4D74-A1B6-EF03D6C929BE}" destId="{42B051AF-7D8F-47BF-88DA-C51572CE4941}" srcOrd="1" destOrd="0" presId="urn:microsoft.com/office/officeart/2005/8/layout/pyramid1"/>
    <dgm:cxn modelId="{9C9D7F84-D5B0-48D8-99E5-9B3BE170ACF8}" type="presOf" srcId="{0AA578E9-D96F-4B74-AB39-280A6D915DAF}" destId="{B74250A2-16A6-46AF-94B3-10ACCA8F4784}" srcOrd="0" destOrd="0" presId="urn:microsoft.com/office/officeart/2005/8/layout/pyramid1"/>
    <dgm:cxn modelId="{E7CBCF7E-215D-4F76-B28A-3708A39F2727}" type="presOf" srcId="{BB5354DB-40F0-4533-A2D4-02DE221C0DAA}" destId="{170D3308-4BB8-4B02-8BEB-9941FEA26EDC}" srcOrd="0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F7628268-F5C3-4528-9730-985FE639CC3F}" type="presOf" srcId="{EF1EF2E6-425D-4562-8BD1-919CF4640CFD}" destId="{E90918A3-284E-4674-8AA7-BA791B5B50D7}" srcOrd="1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5148987D-C4ED-4230-830B-E57CE349A52E}" type="presOf" srcId="{CD06741A-72F4-4027-AD91-EFB886C6F0A5}" destId="{9FB0658C-59EE-4380-A2F5-E4125CFB8FFA}" srcOrd="0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1EDF09DD-8810-413A-929D-A0AC69D5C267}" type="presOf" srcId="{5301BD39-84C2-4D74-A1B6-EF03D6C929BE}" destId="{AB978CC7-52FE-49B9-992A-5660BB7AF656}" srcOrd="0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CA87E985-0A6F-4CAE-9717-7A325D5829FB}" type="presOf" srcId="{CD06741A-72F4-4027-AD91-EFB886C6F0A5}" destId="{2D5EC5F6-15C2-485F-B188-FA150D4C4F7F}" srcOrd="1" destOrd="0" presId="urn:microsoft.com/office/officeart/2005/8/layout/pyramid1"/>
    <dgm:cxn modelId="{59AF38DA-20B2-4E8F-B08C-843B1BE1A0B3}" type="presOf" srcId="{0AA578E9-D96F-4B74-AB39-280A6D915DAF}" destId="{981CA65E-2EC3-497B-BE94-28EB0BF6C02D}" srcOrd="1" destOrd="0" presId="urn:microsoft.com/office/officeart/2005/8/layout/pyramid1"/>
    <dgm:cxn modelId="{85A60970-8772-4583-9C28-4032215681F9}" type="presOf" srcId="{EF1EF2E6-425D-4562-8BD1-919CF4640CFD}" destId="{379BED6D-E7E4-463D-80BB-2E9A58F9BE2A}" srcOrd="0" destOrd="0" presId="urn:microsoft.com/office/officeart/2005/8/layout/pyramid1"/>
    <dgm:cxn modelId="{D5CF25D1-6FBB-4523-B587-CB35CC323800}" type="presParOf" srcId="{170D3308-4BB8-4B02-8BEB-9941FEA26EDC}" destId="{E148499A-5C11-4BC5-9339-C4593F4C3C1B}" srcOrd="0" destOrd="0" presId="urn:microsoft.com/office/officeart/2005/8/layout/pyramid1"/>
    <dgm:cxn modelId="{8C67B13B-8D0F-46C2-A0AC-A9FD5A4E584F}" type="presParOf" srcId="{E148499A-5C11-4BC5-9339-C4593F4C3C1B}" destId="{379BED6D-E7E4-463D-80BB-2E9A58F9BE2A}" srcOrd="0" destOrd="0" presId="urn:microsoft.com/office/officeart/2005/8/layout/pyramid1"/>
    <dgm:cxn modelId="{92E74DF3-26BA-4434-AE9A-3A4EA54AE701}" type="presParOf" srcId="{E148499A-5C11-4BC5-9339-C4593F4C3C1B}" destId="{E90918A3-284E-4674-8AA7-BA791B5B50D7}" srcOrd="1" destOrd="0" presId="urn:microsoft.com/office/officeart/2005/8/layout/pyramid1"/>
    <dgm:cxn modelId="{69063236-AFC2-45BC-BE43-F19FDD5291EB}" type="presParOf" srcId="{170D3308-4BB8-4B02-8BEB-9941FEA26EDC}" destId="{0FA4B286-079E-4498-8D53-737D887B4E72}" srcOrd="1" destOrd="0" presId="urn:microsoft.com/office/officeart/2005/8/layout/pyramid1"/>
    <dgm:cxn modelId="{FFFFE1A2-4CF9-4749-A69B-469E33C29540}" type="presParOf" srcId="{0FA4B286-079E-4498-8D53-737D887B4E72}" destId="{B74250A2-16A6-46AF-94B3-10ACCA8F4784}" srcOrd="0" destOrd="0" presId="urn:microsoft.com/office/officeart/2005/8/layout/pyramid1"/>
    <dgm:cxn modelId="{BBC0B61B-F9F6-43C5-AB5F-833FF127F660}" type="presParOf" srcId="{0FA4B286-079E-4498-8D53-737D887B4E72}" destId="{981CA65E-2EC3-497B-BE94-28EB0BF6C02D}" srcOrd="1" destOrd="0" presId="urn:microsoft.com/office/officeart/2005/8/layout/pyramid1"/>
    <dgm:cxn modelId="{264F7B36-73ED-4F1D-B1E0-6CC4551B5028}" type="presParOf" srcId="{170D3308-4BB8-4B02-8BEB-9941FEA26EDC}" destId="{C996A9A1-60FB-4C20-B502-86D3B0EAF0E3}" srcOrd="2" destOrd="0" presId="urn:microsoft.com/office/officeart/2005/8/layout/pyramid1"/>
    <dgm:cxn modelId="{D8D2B50B-C11C-4798-84DC-DE04BC25E02E}" type="presParOf" srcId="{C996A9A1-60FB-4C20-B502-86D3B0EAF0E3}" destId="{9FB0658C-59EE-4380-A2F5-E4125CFB8FFA}" srcOrd="0" destOrd="0" presId="urn:microsoft.com/office/officeart/2005/8/layout/pyramid1"/>
    <dgm:cxn modelId="{600D72B0-E654-4D8C-B37F-75E78E1BDE44}" type="presParOf" srcId="{C996A9A1-60FB-4C20-B502-86D3B0EAF0E3}" destId="{2D5EC5F6-15C2-485F-B188-FA150D4C4F7F}" srcOrd="1" destOrd="0" presId="urn:microsoft.com/office/officeart/2005/8/layout/pyramid1"/>
    <dgm:cxn modelId="{AF6396AE-BCAF-4822-A162-9C70202B0145}" type="presParOf" srcId="{170D3308-4BB8-4B02-8BEB-9941FEA26EDC}" destId="{826C1AC7-60C5-47A6-9953-9C0C43778F08}" srcOrd="3" destOrd="0" presId="urn:microsoft.com/office/officeart/2005/8/layout/pyramid1"/>
    <dgm:cxn modelId="{10B14AE5-A372-4411-A731-7D1F62E61946}" type="presParOf" srcId="{826C1AC7-60C5-47A6-9953-9C0C43778F08}" destId="{AB978CC7-52FE-49B9-992A-5660BB7AF656}" srcOrd="0" destOrd="0" presId="urn:microsoft.com/office/officeart/2005/8/layout/pyramid1"/>
    <dgm:cxn modelId="{ED6BA171-FB9A-4D42-94B0-3B12F5C246BC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23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EF1EF2E6-425D-4562-8BD1-919CF4640CFD}">
      <dgm:prSet phldrT="[Text]"/>
      <dgm:spPr/>
      <dgm:t>
        <a:bodyPr/>
        <a:lstStyle/>
        <a:p>
          <a:r>
            <a:rPr lang="en-ZA" dirty="0"/>
            <a:t>1</a:t>
          </a:r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10</a:t>
          </a:r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30</a:t>
          </a:r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600</a:t>
          </a:r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AFB16A83-164C-4445-B124-49625828C20A}" type="presOf" srcId="{CD06741A-72F4-4027-AD91-EFB886C6F0A5}" destId="{9FB0658C-59EE-4380-A2F5-E4125CFB8FFA}" srcOrd="0" destOrd="0" presId="urn:microsoft.com/office/officeart/2005/8/layout/pyramid1"/>
    <dgm:cxn modelId="{2D6C6760-9A75-4985-8897-5603E3A32157}" type="presOf" srcId="{5301BD39-84C2-4D74-A1B6-EF03D6C929BE}" destId="{AB978CC7-52FE-49B9-992A-5660BB7AF656}" srcOrd="0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D35A6DC1-7C15-4D1D-BF84-E7769F72F343}" type="presOf" srcId="{EF1EF2E6-425D-4562-8BD1-919CF4640CFD}" destId="{E90918A3-284E-4674-8AA7-BA791B5B50D7}" srcOrd="1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B1695FB6-518B-40B5-B160-DAEB80A202F0}" type="presOf" srcId="{BB5354DB-40F0-4533-A2D4-02DE221C0DAA}" destId="{170D3308-4BB8-4B02-8BEB-9941FEA26EDC}" srcOrd="0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8770632E-CC25-4C7C-9C2A-795088BAE16A}" type="presOf" srcId="{CD06741A-72F4-4027-AD91-EFB886C6F0A5}" destId="{2D5EC5F6-15C2-485F-B188-FA150D4C4F7F}" srcOrd="1" destOrd="0" presId="urn:microsoft.com/office/officeart/2005/8/layout/pyramid1"/>
    <dgm:cxn modelId="{6BC49842-A2CF-4747-8BBF-8B588EFC024D}" type="presOf" srcId="{5301BD39-84C2-4D74-A1B6-EF03D6C929BE}" destId="{42B051AF-7D8F-47BF-88DA-C51572CE4941}" srcOrd="1" destOrd="0" presId="urn:microsoft.com/office/officeart/2005/8/layout/pyramid1"/>
    <dgm:cxn modelId="{60080EC6-A33B-46C7-86F8-435F0D185F9B}" type="presOf" srcId="{0AA578E9-D96F-4B74-AB39-280A6D915DAF}" destId="{B74250A2-16A6-46AF-94B3-10ACCA8F4784}" srcOrd="0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734CC819-0422-4090-A79A-06D0ACCE7D77}" type="presOf" srcId="{EF1EF2E6-425D-4562-8BD1-919CF4640CFD}" destId="{379BED6D-E7E4-463D-80BB-2E9A58F9BE2A}" srcOrd="0" destOrd="0" presId="urn:microsoft.com/office/officeart/2005/8/layout/pyramid1"/>
    <dgm:cxn modelId="{6BD62446-BC4D-447F-9F4F-2418B264F969}" type="presOf" srcId="{0AA578E9-D96F-4B74-AB39-280A6D915DAF}" destId="{981CA65E-2EC3-497B-BE94-28EB0BF6C02D}" srcOrd="1" destOrd="0" presId="urn:microsoft.com/office/officeart/2005/8/layout/pyramid1"/>
    <dgm:cxn modelId="{B1A21CA8-B299-4812-9341-9BB3009EE346}" type="presParOf" srcId="{170D3308-4BB8-4B02-8BEB-9941FEA26EDC}" destId="{E148499A-5C11-4BC5-9339-C4593F4C3C1B}" srcOrd="0" destOrd="0" presId="urn:microsoft.com/office/officeart/2005/8/layout/pyramid1"/>
    <dgm:cxn modelId="{E728D2BE-F3F4-4886-8805-DE354771D83F}" type="presParOf" srcId="{E148499A-5C11-4BC5-9339-C4593F4C3C1B}" destId="{379BED6D-E7E4-463D-80BB-2E9A58F9BE2A}" srcOrd="0" destOrd="0" presId="urn:microsoft.com/office/officeart/2005/8/layout/pyramid1"/>
    <dgm:cxn modelId="{432616B9-450E-4EB3-ACC7-1401C66B5E16}" type="presParOf" srcId="{E148499A-5C11-4BC5-9339-C4593F4C3C1B}" destId="{E90918A3-284E-4674-8AA7-BA791B5B50D7}" srcOrd="1" destOrd="0" presId="urn:microsoft.com/office/officeart/2005/8/layout/pyramid1"/>
    <dgm:cxn modelId="{682B48C9-138F-40DC-91BE-950CB3C0E587}" type="presParOf" srcId="{170D3308-4BB8-4B02-8BEB-9941FEA26EDC}" destId="{0FA4B286-079E-4498-8D53-737D887B4E72}" srcOrd="1" destOrd="0" presId="urn:microsoft.com/office/officeart/2005/8/layout/pyramid1"/>
    <dgm:cxn modelId="{E10C1428-E1D9-4FBD-8996-693271FD888C}" type="presParOf" srcId="{0FA4B286-079E-4498-8D53-737D887B4E72}" destId="{B74250A2-16A6-46AF-94B3-10ACCA8F4784}" srcOrd="0" destOrd="0" presId="urn:microsoft.com/office/officeart/2005/8/layout/pyramid1"/>
    <dgm:cxn modelId="{4DB0FFC0-B153-4B47-B7EA-DF2211827B67}" type="presParOf" srcId="{0FA4B286-079E-4498-8D53-737D887B4E72}" destId="{981CA65E-2EC3-497B-BE94-28EB0BF6C02D}" srcOrd="1" destOrd="0" presId="urn:microsoft.com/office/officeart/2005/8/layout/pyramid1"/>
    <dgm:cxn modelId="{BCD82621-0492-45E3-B22D-82E0FD85B223}" type="presParOf" srcId="{170D3308-4BB8-4B02-8BEB-9941FEA26EDC}" destId="{C996A9A1-60FB-4C20-B502-86D3B0EAF0E3}" srcOrd="2" destOrd="0" presId="urn:microsoft.com/office/officeart/2005/8/layout/pyramid1"/>
    <dgm:cxn modelId="{B2E59A31-DFCB-423C-8473-D642DDAC06BE}" type="presParOf" srcId="{C996A9A1-60FB-4C20-B502-86D3B0EAF0E3}" destId="{9FB0658C-59EE-4380-A2F5-E4125CFB8FFA}" srcOrd="0" destOrd="0" presId="urn:microsoft.com/office/officeart/2005/8/layout/pyramid1"/>
    <dgm:cxn modelId="{8FD38F30-E29A-48E4-A4E0-CD669EFA48CF}" type="presParOf" srcId="{C996A9A1-60FB-4C20-B502-86D3B0EAF0E3}" destId="{2D5EC5F6-15C2-485F-B188-FA150D4C4F7F}" srcOrd="1" destOrd="0" presId="urn:microsoft.com/office/officeart/2005/8/layout/pyramid1"/>
    <dgm:cxn modelId="{C964B19D-7314-4119-9668-0D27F4C3F906}" type="presParOf" srcId="{170D3308-4BB8-4B02-8BEB-9941FEA26EDC}" destId="{826C1AC7-60C5-47A6-9953-9C0C43778F08}" srcOrd="3" destOrd="0" presId="urn:microsoft.com/office/officeart/2005/8/layout/pyramid1"/>
    <dgm:cxn modelId="{FAD83138-EF8C-466A-9166-EF4CDF2DD7A1}" type="presParOf" srcId="{826C1AC7-60C5-47A6-9953-9C0C43778F08}" destId="{AB978CC7-52FE-49B9-992A-5660BB7AF656}" srcOrd="0" destOrd="0" presId="urn:microsoft.com/office/officeart/2005/8/layout/pyramid1"/>
    <dgm:cxn modelId="{A338AE42-DA10-4318-950B-34AED498DF41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4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7</a:t>
          </a:r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1</a:t>
          </a:r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EF1EF2E6-425D-4562-8BD1-919CF4640CFD}">
      <dgm:prSet phldrT="[Text]" custT="1"/>
      <dgm:spPr/>
      <dgm:t>
        <a:bodyPr/>
        <a:lstStyle/>
        <a:p>
          <a:r>
            <a:rPr lang="en-ZA" sz="4800" dirty="0"/>
            <a:t>0</a:t>
          </a:r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4F49391D-6AEB-4B25-94EF-FEF70A607B14}" type="presOf" srcId="{0AA578E9-D96F-4B74-AB39-280A6D915DAF}" destId="{B74250A2-16A6-46AF-94B3-10ACCA8F4784}" srcOrd="0" destOrd="0" presId="urn:microsoft.com/office/officeart/2005/8/layout/pyramid1"/>
    <dgm:cxn modelId="{DCAD8491-4418-47F6-A87D-92B81A1F1C75}" type="presOf" srcId="{EF1EF2E6-425D-4562-8BD1-919CF4640CFD}" destId="{E90918A3-284E-4674-8AA7-BA791B5B50D7}" srcOrd="1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958945C6-2564-4738-9F74-DB88F620EAD9}" type="presOf" srcId="{5301BD39-84C2-4D74-A1B6-EF03D6C929BE}" destId="{42B051AF-7D8F-47BF-88DA-C51572CE4941}" srcOrd="1" destOrd="0" presId="urn:microsoft.com/office/officeart/2005/8/layout/pyramid1"/>
    <dgm:cxn modelId="{A6BFEAEC-3BE3-4B8E-B33C-D57BABB4A344}" type="presOf" srcId="{BB5354DB-40F0-4533-A2D4-02DE221C0DAA}" destId="{170D3308-4BB8-4B02-8BEB-9941FEA26EDC}" srcOrd="0" destOrd="0" presId="urn:microsoft.com/office/officeart/2005/8/layout/pyramid1"/>
    <dgm:cxn modelId="{D72E5C41-F02C-4823-93AD-06B9502CF8E2}" type="presOf" srcId="{CD06741A-72F4-4027-AD91-EFB886C6F0A5}" destId="{9FB0658C-59EE-4380-A2F5-E4125CFB8FFA}" srcOrd="0" destOrd="0" presId="urn:microsoft.com/office/officeart/2005/8/layout/pyramid1"/>
    <dgm:cxn modelId="{013FDA55-F1A8-4FE6-A713-E8A4EC0ED16A}" type="presOf" srcId="{CD06741A-72F4-4027-AD91-EFB886C6F0A5}" destId="{2D5EC5F6-15C2-485F-B188-FA150D4C4F7F}" srcOrd="1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B3E1C32E-3C2D-4991-A099-D07C5CDB3D60}" type="presOf" srcId="{0AA578E9-D96F-4B74-AB39-280A6D915DAF}" destId="{981CA65E-2EC3-497B-BE94-28EB0BF6C02D}" srcOrd="1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F9E5EB72-6CB5-4890-89E6-791DEE5440C0}" type="presOf" srcId="{5301BD39-84C2-4D74-A1B6-EF03D6C929BE}" destId="{AB978CC7-52FE-49B9-992A-5660BB7AF656}" srcOrd="0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BF2693F6-21D2-4A03-988C-6BB56C79096E}" type="presOf" srcId="{EF1EF2E6-425D-4562-8BD1-919CF4640CFD}" destId="{379BED6D-E7E4-463D-80BB-2E9A58F9BE2A}" srcOrd="0" destOrd="0" presId="urn:microsoft.com/office/officeart/2005/8/layout/pyramid1"/>
    <dgm:cxn modelId="{AC28E21C-1196-40FB-8756-BD129D8706F4}" type="presParOf" srcId="{170D3308-4BB8-4B02-8BEB-9941FEA26EDC}" destId="{E148499A-5C11-4BC5-9339-C4593F4C3C1B}" srcOrd="0" destOrd="0" presId="urn:microsoft.com/office/officeart/2005/8/layout/pyramid1"/>
    <dgm:cxn modelId="{568B6DCB-FC68-4BCD-8CB1-5E7C176218A2}" type="presParOf" srcId="{E148499A-5C11-4BC5-9339-C4593F4C3C1B}" destId="{379BED6D-E7E4-463D-80BB-2E9A58F9BE2A}" srcOrd="0" destOrd="0" presId="urn:microsoft.com/office/officeart/2005/8/layout/pyramid1"/>
    <dgm:cxn modelId="{C94E4BF5-B59E-43C9-80B2-68FD63DABE7C}" type="presParOf" srcId="{E148499A-5C11-4BC5-9339-C4593F4C3C1B}" destId="{E90918A3-284E-4674-8AA7-BA791B5B50D7}" srcOrd="1" destOrd="0" presId="urn:microsoft.com/office/officeart/2005/8/layout/pyramid1"/>
    <dgm:cxn modelId="{28353C9D-77ED-4FEB-864C-12DF5C35060F}" type="presParOf" srcId="{170D3308-4BB8-4B02-8BEB-9941FEA26EDC}" destId="{0FA4B286-079E-4498-8D53-737D887B4E72}" srcOrd="1" destOrd="0" presId="urn:microsoft.com/office/officeart/2005/8/layout/pyramid1"/>
    <dgm:cxn modelId="{99026452-59E8-46FF-8316-09669909C383}" type="presParOf" srcId="{0FA4B286-079E-4498-8D53-737D887B4E72}" destId="{B74250A2-16A6-46AF-94B3-10ACCA8F4784}" srcOrd="0" destOrd="0" presId="urn:microsoft.com/office/officeart/2005/8/layout/pyramid1"/>
    <dgm:cxn modelId="{1DFB3471-CEF6-4A01-B6FB-C34E99BF6157}" type="presParOf" srcId="{0FA4B286-079E-4498-8D53-737D887B4E72}" destId="{981CA65E-2EC3-497B-BE94-28EB0BF6C02D}" srcOrd="1" destOrd="0" presId="urn:microsoft.com/office/officeart/2005/8/layout/pyramid1"/>
    <dgm:cxn modelId="{5C799D3E-5178-454D-8BA9-8741FA8A4207}" type="presParOf" srcId="{170D3308-4BB8-4B02-8BEB-9941FEA26EDC}" destId="{C996A9A1-60FB-4C20-B502-86D3B0EAF0E3}" srcOrd="2" destOrd="0" presId="urn:microsoft.com/office/officeart/2005/8/layout/pyramid1"/>
    <dgm:cxn modelId="{291A5C02-7F27-4B6C-80CF-CAE467793196}" type="presParOf" srcId="{C996A9A1-60FB-4C20-B502-86D3B0EAF0E3}" destId="{9FB0658C-59EE-4380-A2F5-E4125CFB8FFA}" srcOrd="0" destOrd="0" presId="urn:microsoft.com/office/officeart/2005/8/layout/pyramid1"/>
    <dgm:cxn modelId="{5210C5C6-9183-4811-802A-B63BB7FFF8E5}" type="presParOf" srcId="{C996A9A1-60FB-4C20-B502-86D3B0EAF0E3}" destId="{2D5EC5F6-15C2-485F-B188-FA150D4C4F7F}" srcOrd="1" destOrd="0" presId="urn:microsoft.com/office/officeart/2005/8/layout/pyramid1"/>
    <dgm:cxn modelId="{0D5B9D24-9638-4EB2-B5E0-267C158FB41D}" type="presParOf" srcId="{170D3308-4BB8-4B02-8BEB-9941FEA26EDC}" destId="{826C1AC7-60C5-47A6-9953-9C0C43778F08}" srcOrd="3" destOrd="0" presId="urn:microsoft.com/office/officeart/2005/8/layout/pyramid1"/>
    <dgm:cxn modelId="{5C3036B5-6FED-43B2-86E2-985690CBCC85}" type="presParOf" srcId="{826C1AC7-60C5-47A6-9953-9C0C43778F08}" destId="{AB978CC7-52FE-49B9-992A-5660BB7AF656}" srcOrd="0" destOrd="0" presId="urn:microsoft.com/office/officeart/2005/8/layout/pyramid1"/>
    <dgm:cxn modelId="{23DD5A19-AEE2-4B9B-867A-B7343262C195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25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EF1EF2E6-425D-4562-8BD1-919CF4640CFD}">
      <dgm:prSet phldrT="[Text]"/>
      <dgm:spPr/>
      <dgm:t>
        <a:bodyPr/>
        <a:lstStyle/>
        <a:p>
          <a:r>
            <a:rPr lang="en-ZA" dirty="0"/>
            <a:t>1</a:t>
          </a:r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10</a:t>
          </a:r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30</a:t>
          </a:r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600</a:t>
          </a:r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79463C7D-00EC-45A7-B749-B96EE85D4F38}" type="presOf" srcId="{EF1EF2E6-425D-4562-8BD1-919CF4640CFD}" destId="{379BED6D-E7E4-463D-80BB-2E9A58F9BE2A}" srcOrd="0" destOrd="0" presId="urn:microsoft.com/office/officeart/2005/8/layout/pyramid1"/>
    <dgm:cxn modelId="{5B965024-E708-4951-A057-0050F06582B8}" type="presOf" srcId="{0AA578E9-D96F-4B74-AB39-280A6D915DAF}" destId="{981CA65E-2EC3-497B-BE94-28EB0BF6C02D}" srcOrd="1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8C5ED49F-63D8-468C-A914-DBFE0D5FCD01}" type="presOf" srcId="{BB5354DB-40F0-4533-A2D4-02DE221C0DAA}" destId="{170D3308-4BB8-4B02-8BEB-9941FEA26EDC}" srcOrd="0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09CE87EA-B99A-49BA-B36D-601521F2F09D}" type="presOf" srcId="{5301BD39-84C2-4D74-A1B6-EF03D6C929BE}" destId="{AB978CC7-52FE-49B9-992A-5660BB7AF656}" srcOrd="0" destOrd="0" presId="urn:microsoft.com/office/officeart/2005/8/layout/pyramid1"/>
    <dgm:cxn modelId="{D02B4849-069A-4C9A-A44A-02EC3E5C9758}" type="presOf" srcId="{CD06741A-72F4-4027-AD91-EFB886C6F0A5}" destId="{9FB0658C-59EE-4380-A2F5-E4125CFB8FFA}" srcOrd="0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96A747C2-43FE-462F-B12A-C53BABB3CDA7}" type="presOf" srcId="{5301BD39-84C2-4D74-A1B6-EF03D6C929BE}" destId="{42B051AF-7D8F-47BF-88DA-C51572CE4941}" srcOrd="1" destOrd="0" presId="urn:microsoft.com/office/officeart/2005/8/layout/pyramid1"/>
    <dgm:cxn modelId="{85DFDC04-9730-47D3-9E52-6BB73D8FA63B}" type="presOf" srcId="{0AA578E9-D96F-4B74-AB39-280A6D915DAF}" destId="{B74250A2-16A6-46AF-94B3-10ACCA8F4784}" srcOrd="0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A56F8FFE-7BBC-4C79-8A79-407F1D2AD1CE}" type="presOf" srcId="{CD06741A-72F4-4027-AD91-EFB886C6F0A5}" destId="{2D5EC5F6-15C2-485F-B188-FA150D4C4F7F}" srcOrd="1" destOrd="0" presId="urn:microsoft.com/office/officeart/2005/8/layout/pyramid1"/>
    <dgm:cxn modelId="{3D1A9E0B-4CA6-46F2-A26C-C4BA0E5BB896}" type="presOf" srcId="{EF1EF2E6-425D-4562-8BD1-919CF4640CFD}" destId="{E90918A3-284E-4674-8AA7-BA791B5B50D7}" srcOrd="1" destOrd="0" presId="urn:microsoft.com/office/officeart/2005/8/layout/pyramid1"/>
    <dgm:cxn modelId="{0B37C0F6-B2B1-4EF3-B16F-B5AEB086F497}" type="presParOf" srcId="{170D3308-4BB8-4B02-8BEB-9941FEA26EDC}" destId="{E148499A-5C11-4BC5-9339-C4593F4C3C1B}" srcOrd="0" destOrd="0" presId="urn:microsoft.com/office/officeart/2005/8/layout/pyramid1"/>
    <dgm:cxn modelId="{60FE2908-F261-4F69-978B-56B4C77002E8}" type="presParOf" srcId="{E148499A-5C11-4BC5-9339-C4593F4C3C1B}" destId="{379BED6D-E7E4-463D-80BB-2E9A58F9BE2A}" srcOrd="0" destOrd="0" presId="urn:microsoft.com/office/officeart/2005/8/layout/pyramid1"/>
    <dgm:cxn modelId="{FD0FD789-73EA-4A85-AAEA-595968E814F9}" type="presParOf" srcId="{E148499A-5C11-4BC5-9339-C4593F4C3C1B}" destId="{E90918A3-284E-4674-8AA7-BA791B5B50D7}" srcOrd="1" destOrd="0" presId="urn:microsoft.com/office/officeart/2005/8/layout/pyramid1"/>
    <dgm:cxn modelId="{5FA267BA-B27E-43C2-A5E8-A20454A108EC}" type="presParOf" srcId="{170D3308-4BB8-4B02-8BEB-9941FEA26EDC}" destId="{0FA4B286-079E-4498-8D53-737D887B4E72}" srcOrd="1" destOrd="0" presId="urn:microsoft.com/office/officeart/2005/8/layout/pyramid1"/>
    <dgm:cxn modelId="{CD9E4ED5-186A-4313-B786-AC0CD5B68B1E}" type="presParOf" srcId="{0FA4B286-079E-4498-8D53-737D887B4E72}" destId="{B74250A2-16A6-46AF-94B3-10ACCA8F4784}" srcOrd="0" destOrd="0" presId="urn:microsoft.com/office/officeart/2005/8/layout/pyramid1"/>
    <dgm:cxn modelId="{7A6DBD92-40FA-4469-8A30-565E2FB3F40F}" type="presParOf" srcId="{0FA4B286-079E-4498-8D53-737D887B4E72}" destId="{981CA65E-2EC3-497B-BE94-28EB0BF6C02D}" srcOrd="1" destOrd="0" presId="urn:microsoft.com/office/officeart/2005/8/layout/pyramid1"/>
    <dgm:cxn modelId="{CFBC50A1-7958-4EE9-A0CE-6D9828E4F23D}" type="presParOf" srcId="{170D3308-4BB8-4B02-8BEB-9941FEA26EDC}" destId="{C996A9A1-60FB-4C20-B502-86D3B0EAF0E3}" srcOrd="2" destOrd="0" presId="urn:microsoft.com/office/officeart/2005/8/layout/pyramid1"/>
    <dgm:cxn modelId="{0ECF501D-2BA0-4EBD-A276-B248A83C2AD2}" type="presParOf" srcId="{C996A9A1-60FB-4C20-B502-86D3B0EAF0E3}" destId="{9FB0658C-59EE-4380-A2F5-E4125CFB8FFA}" srcOrd="0" destOrd="0" presId="urn:microsoft.com/office/officeart/2005/8/layout/pyramid1"/>
    <dgm:cxn modelId="{1A6F0F5F-1CEB-4280-87EE-5173427A992E}" type="presParOf" srcId="{C996A9A1-60FB-4C20-B502-86D3B0EAF0E3}" destId="{2D5EC5F6-15C2-485F-B188-FA150D4C4F7F}" srcOrd="1" destOrd="0" presId="urn:microsoft.com/office/officeart/2005/8/layout/pyramid1"/>
    <dgm:cxn modelId="{16C5D245-D982-425C-A6E6-63362276BC09}" type="presParOf" srcId="{170D3308-4BB8-4B02-8BEB-9941FEA26EDC}" destId="{826C1AC7-60C5-47A6-9953-9C0C43778F08}" srcOrd="3" destOrd="0" presId="urn:microsoft.com/office/officeart/2005/8/layout/pyramid1"/>
    <dgm:cxn modelId="{A94878B7-1F64-494D-93B8-939FB98FC583}" type="presParOf" srcId="{826C1AC7-60C5-47A6-9953-9C0C43778F08}" destId="{AB978CC7-52FE-49B9-992A-5660BB7AF656}" srcOrd="0" destOrd="0" presId="urn:microsoft.com/office/officeart/2005/8/layout/pyramid1"/>
    <dgm:cxn modelId="{7B238160-1AA8-4DCF-B0F2-CCAC39D39B7F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6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EF1EF2E6-425D-4562-8BD1-919CF4640CFD}">
      <dgm:prSet phldrT="[Text]" custT="1"/>
      <dgm:spPr/>
      <dgm:t>
        <a:bodyPr/>
        <a:lstStyle/>
        <a:p>
          <a:r>
            <a:rPr lang="en-ZA" sz="4800" dirty="0"/>
            <a:t>0</a:t>
          </a:r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D91AC2B1-8BBE-45BD-A491-4A74F77546D8}" type="presOf" srcId="{0AA578E9-D96F-4B74-AB39-280A6D915DAF}" destId="{981CA65E-2EC3-497B-BE94-28EB0BF6C02D}" srcOrd="1" destOrd="0" presId="urn:microsoft.com/office/officeart/2005/8/layout/pyramid1"/>
    <dgm:cxn modelId="{30BB2B49-125F-4D21-93BF-A235155C90C0}" type="presOf" srcId="{0AA578E9-D96F-4B74-AB39-280A6D915DAF}" destId="{B74250A2-16A6-46AF-94B3-10ACCA8F4784}" srcOrd="0" destOrd="0" presId="urn:microsoft.com/office/officeart/2005/8/layout/pyramid1"/>
    <dgm:cxn modelId="{D225D098-54E1-4744-8316-2C81F0550535}" type="presOf" srcId="{CD06741A-72F4-4027-AD91-EFB886C6F0A5}" destId="{2D5EC5F6-15C2-485F-B188-FA150D4C4F7F}" srcOrd="1" destOrd="0" presId="urn:microsoft.com/office/officeart/2005/8/layout/pyramid1"/>
    <dgm:cxn modelId="{47F1E39B-D559-4846-B0C8-307F667426BF}" type="presOf" srcId="{EF1EF2E6-425D-4562-8BD1-919CF4640CFD}" destId="{E90918A3-284E-4674-8AA7-BA791B5B50D7}" srcOrd="1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F6E08418-A639-43BD-934D-255631EB7C0E}" type="presOf" srcId="{EF1EF2E6-425D-4562-8BD1-919CF4640CFD}" destId="{379BED6D-E7E4-463D-80BB-2E9A58F9BE2A}" srcOrd="0" destOrd="0" presId="urn:microsoft.com/office/officeart/2005/8/layout/pyramid1"/>
    <dgm:cxn modelId="{CFA7D464-9678-4042-94EC-661DAFF60656}" type="presOf" srcId="{5301BD39-84C2-4D74-A1B6-EF03D6C929BE}" destId="{AB978CC7-52FE-49B9-992A-5660BB7AF656}" srcOrd="0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525100F2-9C2D-4878-A5D6-AA374D438396}" type="presOf" srcId="{5301BD39-84C2-4D74-A1B6-EF03D6C929BE}" destId="{42B051AF-7D8F-47BF-88DA-C51572CE4941}" srcOrd="1" destOrd="0" presId="urn:microsoft.com/office/officeart/2005/8/layout/pyramid1"/>
    <dgm:cxn modelId="{213B9FAC-485C-4BEC-AFBF-7A51536E0C2B}" type="presOf" srcId="{BB5354DB-40F0-4533-A2D4-02DE221C0DAA}" destId="{170D3308-4BB8-4B02-8BEB-9941FEA26EDC}" srcOrd="0" destOrd="0" presId="urn:microsoft.com/office/officeart/2005/8/layout/pyramid1"/>
    <dgm:cxn modelId="{CC8E47D8-5B8B-4552-A578-C138BC242795}" type="presOf" srcId="{CD06741A-72F4-4027-AD91-EFB886C6F0A5}" destId="{9FB0658C-59EE-4380-A2F5-E4125CFB8FFA}" srcOrd="0" destOrd="0" presId="urn:microsoft.com/office/officeart/2005/8/layout/pyramid1"/>
    <dgm:cxn modelId="{383F6967-EC9D-40E5-9ABB-ABEADFEFC31E}" type="presParOf" srcId="{170D3308-4BB8-4B02-8BEB-9941FEA26EDC}" destId="{E148499A-5C11-4BC5-9339-C4593F4C3C1B}" srcOrd="0" destOrd="0" presId="urn:microsoft.com/office/officeart/2005/8/layout/pyramid1"/>
    <dgm:cxn modelId="{47990CD8-21F7-4FE0-95C7-7DDF0934E003}" type="presParOf" srcId="{E148499A-5C11-4BC5-9339-C4593F4C3C1B}" destId="{379BED6D-E7E4-463D-80BB-2E9A58F9BE2A}" srcOrd="0" destOrd="0" presId="urn:microsoft.com/office/officeart/2005/8/layout/pyramid1"/>
    <dgm:cxn modelId="{7AE9B478-6513-4485-8769-2B90574EA352}" type="presParOf" srcId="{E148499A-5C11-4BC5-9339-C4593F4C3C1B}" destId="{E90918A3-284E-4674-8AA7-BA791B5B50D7}" srcOrd="1" destOrd="0" presId="urn:microsoft.com/office/officeart/2005/8/layout/pyramid1"/>
    <dgm:cxn modelId="{B42AEAEF-995A-4B16-8FE7-59AB49734EA2}" type="presParOf" srcId="{170D3308-4BB8-4B02-8BEB-9941FEA26EDC}" destId="{0FA4B286-079E-4498-8D53-737D887B4E72}" srcOrd="1" destOrd="0" presId="urn:microsoft.com/office/officeart/2005/8/layout/pyramid1"/>
    <dgm:cxn modelId="{093034EB-E77C-459C-AF14-7DE1D348585B}" type="presParOf" srcId="{0FA4B286-079E-4498-8D53-737D887B4E72}" destId="{B74250A2-16A6-46AF-94B3-10ACCA8F4784}" srcOrd="0" destOrd="0" presId="urn:microsoft.com/office/officeart/2005/8/layout/pyramid1"/>
    <dgm:cxn modelId="{4A2AACC9-FA2F-4A0F-A282-913891F06C95}" type="presParOf" srcId="{0FA4B286-079E-4498-8D53-737D887B4E72}" destId="{981CA65E-2EC3-497B-BE94-28EB0BF6C02D}" srcOrd="1" destOrd="0" presId="urn:microsoft.com/office/officeart/2005/8/layout/pyramid1"/>
    <dgm:cxn modelId="{04992EC0-D053-46FF-9FBC-A7E48BC3E265}" type="presParOf" srcId="{170D3308-4BB8-4B02-8BEB-9941FEA26EDC}" destId="{C996A9A1-60FB-4C20-B502-86D3B0EAF0E3}" srcOrd="2" destOrd="0" presId="urn:microsoft.com/office/officeart/2005/8/layout/pyramid1"/>
    <dgm:cxn modelId="{7E6582C9-4A0C-4C9D-9E3E-EB07D0560C57}" type="presParOf" srcId="{C996A9A1-60FB-4C20-B502-86D3B0EAF0E3}" destId="{9FB0658C-59EE-4380-A2F5-E4125CFB8FFA}" srcOrd="0" destOrd="0" presId="urn:microsoft.com/office/officeart/2005/8/layout/pyramid1"/>
    <dgm:cxn modelId="{7F2B453B-DADA-458A-B013-9F14FB730DE6}" type="presParOf" srcId="{C996A9A1-60FB-4C20-B502-86D3B0EAF0E3}" destId="{2D5EC5F6-15C2-485F-B188-FA150D4C4F7F}" srcOrd="1" destOrd="0" presId="urn:microsoft.com/office/officeart/2005/8/layout/pyramid1"/>
    <dgm:cxn modelId="{F4A02A0D-C2B4-42DE-AA27-3A5242E90F2D}" type="presParOf" srcId="{170D3308-4BB8-4B02-8BEB-9941FEA26EDC}" destId="{826C1AC7-60C5-47A6-9953-9C0C43778F08}" srcOrd="3" destOrd="0" presId="urn:microsoft.com/office/officeart/2005/8/layout/pyramid1"/>
    <dgm:cxn modelId="{D8BB2D41-6EC8-48F8-8804-7F928F3F9021}" type="presParOf" srcId="{826C1AC7-60C5-47A6-9953-9C0C43778F08}" destId="{AB978CC7-52FE-49B9-992A-5660BB7AF656}" srcOrd="0" destOrd="0" presId="urn:microsoft.com/office/officeart/2005/8/layout/pyramid1"/>
    <dgm:cxn modelId="{B4479577-ADEB-49C0-BA57-58BB7F992C7D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27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EF1EF2E6-425D-4562-8BD1-919CF4640CFD}">
      <dgm:prSet phldrT="[Text]"/>
      <dgm:spPr/>
      <dgm:t>
        <a:bodyPr/>
        <a:lstStyle/>
        <a:p>
          <a:r>
            <a:rPr lang="en-ZA" dirty="0"/>
            <a:t>1</a:t>
          </a:r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10</a:t>
          </a:r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30</a:t>
          </a:r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600</a:t>
          </a:r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B4915DBA-3B63-4ECB-8568-994057D72E36}" type="presOf" srcId="{EF1EF2E6-425D-4562-8BD1-919CF4640CFD}" destId="{E90918A3-284E-4674-8AA7-BA791B5B50D7}" srcOrd="1" destOrd="0" presId="urn:microsoft.com/office/officeart/2005/8/layout/pyramid1"/>
    <dgm:cxn modelId="{94200B8B-2BBD-4C2A-B315-9FB86314651E}" type="presOf" srcId="{BB5354DB-40F0-4533-A2D4-02DE221C0DAA}" destId="{170D3308-4BB8-4B02-8BEB-9941FEA26EDC}" srcOrd="0" destOrd="0" presId="urn:microsoft.com/office/officeart/2005/8/layout/pyramid1"/>
    <dgm:cxn modelId="{FEC8422A-41BB-4578-B355-7C4348D4B81A}" type="presOf" srcId="{5301BD39-84C2-4D74-A1B6-EF03D6C929BE}" destId="{42B051AF-7D8F-47BF-88DA-C51572CE4941}" srcOrd="1" destOrd="0" presId="urn:microsoft.com/office/officeart/2005/8/layout/pyramid1"/>
    <dgm:cxn modelId="{128F3654-B4DD-4E51-B5B8-35CEDA24E8F0}" type="presOf" srcId="{0AA578E9-D96F-4B74-AB39-280A6D915DAF}" destId="{B74250A2-16A6-46AF-94B3-10ACCA8F4784}" srcOrd="0" destOrd="0" presId="urn:microsoft.com/office/officeart/2005/8/layout/pyramid1"/>
    <dgm:cxn modelId="{E9119301-2D88-4DD4-9554-CFD3951AC89F}" type="presOf" srcId="{CD06741A-72F4-4027-AD91-EFB886C6F0A5}" destId="{2D5EC5F6-15C2-485F-B188-FA150D4C4F7F}" srcOrd="1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829614F7-4EC7-45A5-AC9A-7B9238789D6B}" type="presOf" srcId="{EF1EF2E6-425D-4562-8BD1-919CF4640CFD}" destId="{379BED6D-E7E4-463D-80BB-2E9A58F9BE2A}" srcOrd="0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6503FD26-9301-47BC-ABC8-3F828D5B7FD5}" type="presOf" srcId="{0AA578E9-D96F-4B74-AB39-280A6D915DAF}" destId="{981CA65E-2EC3-497B-BE94-28EB0BF6C02D}" srcOrd="1" destOrd="0" presId="urn:microsoft.com/office/officeart/2005/8/layout/pyramid1"/>
    <dgm:cxn modelId="{AB236BB4-267D-4A50-B587-8BE149890809}" type="presOf" srcId="{CD06741A-72F4-4027-AD91-EFB886C6F0A5}" destId="{9FB0658C-59EE-4380-A2F5-E4125CFB8FFA}" srcOrd="0" destOrd="0" presId="urn:microsoft.com/office/officeart/2005/8/layout/pyramid1"/>
    <dgm:cxn modelId="{0F207C0A-771C-4BE3-B181-3C5527690EB9}" type="presOf" srcId="{5301BD39-84C2-4D74-A1B6-EF03D6C929BE}" destId="{AB978CC7-52FE-49B9-992A-5660BB7AF656}" srcOrd="0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DB70F845-D0DE-4086-B984-9AD0C45EA4BD}" type="presParOf" srcId="{170D3308-4BB8-4B02-8BEB-9941FEA26EDC}" destId="{E148499A-5C11-4BC5-9339-C4593F4C3C1B}" srcOrd="0" destOrd="0" presId="urn:microsoft.com/office/officeart/2005/8/layout/pyramid1"/>
    <dgm:cxn modelId="{F9E1D925-2EF2-4760-BC30-6439F6FAFAB6}" type="presParOf" srcId="{E148499A-5C11-4BC5-9339-C4593F4C3C1B}" destId="{379BED6D-E7E4-463D-80BB-2E9A58F9BE2A}" srcOrd="0" destOrd="0" presId="urn:microsoft.com/office/officeart/2005/8/layout/pyramid1"/>
    <dgm:cxn modelId="{BF5153F6-C80A-4906-9609-35EBFD4ECB2F}" type="presParOf" srcId="{E148499A-5C11-4BC5-9339-C4593F4C3C1B}" destId="{E90918A3-284E-4674-8AA7-BA791B5B50D7}" srcOrd="1" destOrd="0" presId="urn:microsoft.com/office/officeart/2005/8/layout/pyramid1"/>
    <dgm:cxn modelId="{81DE4C59-8241-474A-8191-0E4EE56ECAF1}" type="presParOf" srcId="{170D3308-4BB8-4B02-8BEB-9941FEA26EDC}" destId="{0FA4B286-079E-4498-8D53-737D887B4E72}" srcOrd="1" destOrd="0" presId="urn:microsoft.com/office/officeart/2005/8/layout/pyramid1"/>
    <dgm:cxn modelId="{532D868C-9917-4E2A-AB49-84A1C28170FE}" type="presParOf" srcId="{0FA4B286-079E-4498-8D53-737D887B4E72}" destId="{B74250A2-16A6-46AF-94B3-10ACCA8F4784}" srcOrd="0" destOrd="0" presId="urn:microsoft.com/office/officeart/2005/8/layout/pyramid1"/>
    <dgm:cxn modelId="{9AEAFE93-550F-4A19-914D-D24AA64E7DEA}" type="presParOf" srcId="{0FA4B286-079E-4498-8D53-737D887B4E72}" destId="{981CA65E-2EC3-497B-BE94-28EB0BF6C02D}" srcOrd="1" destOrd="0" presId="urn:microsoft.com/office/officeart/2005/8/layout/pyramid1"/>
    <dgm:cxn modelId="{2EEB04AE-15B2-44E0-914E-2E3163770EEE}" type="presParOf" srcId="{170D3308-4BB8-4B02-8BEB-9941FEA26EDC}" destId="{C996A9A1-60FB-4C20-B502-86D3B0EAF0E3}" srcOrd="2" destOrd="0" presId="urn:microsoft.com/office/officeart/2005/8/layout/pyramid1"/>
    <dgm:cxn modelId="{EAD0E3C1-78E3-4996-9B1F-27A6A9802731}" type="presParOf" srcId="{C996A9A1-60FB-4C20-B502-86D3B0EAF0E3}" destId="{9FB0658C-59EE-4380-A2F5-E4125CFB8FFA}" srcOrd="0" destOrd="0" presId="urn:microsoft.com/office/officeart/2005/8/layout/pyramid1"/>
    <dgm:cxn modelId="{7D965F8D-6ECD-471D-9DAF-D81EC9D246DA}" type="presParOf" srcId="{C996A9A1-60FB-4C20-B502-86D3B0EAF0E3}" destId="{2D5EC5F6-15C2-485F-B188-FA150D4C4F7F}" srcOrd="1" destOrd="0" presId="urn:microsoft.com/office/officeart/2005/8/layout/pyramid1"/>
    <dgm:cxn modelId="{5E3C2E81-F546-46F4-9F54-3A97BAD36BDC}" type="presParOf" srcId="{170D3308-4BB8-4B02-8BEB-9941FEA26EDC}" destId="{826C1AC7-60C5-47A6-9953-9C0C43778F08}" srcOrd="3" destOrd="0" presId="urn:microsoft.com/office/officeart/2005/8/layout/pyramid1"/>
    <dgm:cxn modelId="{F251AEF2-8DC9-47BC-8FD5-2DB635DC6C60}" type="presParOf" srcId="{826C1AC7-60C5-47A6-9953-9C0C43778F08}" destId="{AB978CC7-52FE-49B9-992A-5660BB7AF656}" srcOrd="0" destOrd="0" presId="urn:microsoft.com/office/officeart/2005/8/layout/pyramid1"/>
    <dgm:cxn modelId="{41A95797-8E07-49C3-A1C3-0218C35447C2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8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65</a:t>
          </a:r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2</a:t>
          </a:r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1</a:t>
          </a:r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EF1EF2E6-425D-4562-8BD1-919CF4640CFD}">
      <dgm:prSet phldrT="[Text]" custT="1"/>
      <dgm:spPr/>
      <dgm:t>
        <a:bodyPr/>
        <a:lstStyle/>
        <a:p>
          <a:r>
            <a:rPr lang="en-ZA" sz="4800" dirty="0"/>
            <a:t>0</a:t>
          </a:r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C1BC74D1-6DB6-4E65-8E2D-78F74A565E8B}" type="presOf" srcId="{CD06741A-72F4-4027-AD91-EFB886C6F0A5}" destId="{2D5EC5F6-15C2-485F-B188-FA150D4C4F7F}" srcOrd="1" destOrd="0" presId="urn:microsoft.com/office/officeart/2005/8/layout/pyramid1"/>
    <dgm:cxn modelId="{1DAEAB09-45B0-45DC-BF93-1D6442853257}" type="presOf" srcId="{CD06741A-72F4-4027-AD91-EFB886C6F0A5}" destId="{9FB0658C-59EE-4380-A2F5-E4125CFB8FFA}" srcOrd="0" destOrd="0" presId="urn:microsoft.com/office/officeart/2005/8/layout/pyramid1"/>
    <dgm:cxn modelId="{E79D714F-7DC7-4B36-864B-5C6A66A78E57}" type="presOf" srcId="{EF1EF2E6-425D-4562-8BD1-919CF4640CFD}" destId="{E90918A3-284E-4674-8AA7-BA791B5B50D7}" srcOrd="1" destOrd="0" presId="urn:microsoft.com/office/officeart/2005/8/layout/pyramid1"/>
    <dgm:cxn modelId="{7D3C26CA-8F3F-444E-8AE0-447A8CD16DE8}" type="presOf" srcId="{0AA578E9-D96F-4B74-AB39-280A6D915DAF}" destId="{B74250A2-16A6-46AF-94B3-10ACCA8F4784}" srcOrd="0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6AF078EA-6F94-41E2-B543-3CDBFF89359C}" type="presOf" srcId="{BB5354DB-40F0-4533-A2D4-02DE221C0DAA}" destId="{170D3308-4BB8-4B02-8BEB-9941FEA26EDC}" srcOrd="0" destOrd="0" presId="urn:microsoft.com/office/officeart/2005/8/layout/pyramid1"/>
    <dgm:cxn modelId="{840DEAA3-4AC3-4584-8BEF-B187F66B6A3A}" type="presOf" srcId="{5301BD39-84C2-4D74-A1B6-EF03D6C929BE}" destId="{AB978CC7-52FE-49B9-992A-5660BB7AF656}" srcOrd="0" destOrd="0" presId="urn:microsoft.com/office/officeart/2005/8/layout/pyramid1"/>
    <dgm:cxn modelId="{E9DA4B05-F3D8-47EB-97E2-902D65C06108}" type="presOf" srcId="{5301BD39-84C2-4D74-A1B6-EF03D6C929BE}" destId="{42B051AF-7D8F-47BF-88DA-C51572CE4941}" srcOrd="1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636A5CCA-B227-42C9-A4EE-495AA901E90F}" type="presOf" srcId="{0AA578E9-D96F-4B74-AB39-280A6D915DAF}" destId="{981CA65E-2EC3-497B-BE94-28EB0BF6C02D}" srcOrd="1" destOrd="0" presId="urn:microsoft.com/office/officeart/2005/8/layout/pyramid1"/>
    <dgm:cxn modelId="{63BA8EC7-61BA-4353-A1F0-96E4D326990B}" type="presOf" srcId="{EF1EF2E6-425D-4562-8BD1-919CF4640CFD}" destId="{379BED6D-E7E4-463D-80BB-2E9A58F9BE2A}" srcOrd="0" destOrd="0" presId="urn:microsoft.com/office/officeart/2005/8/layout/pyramid1"/>
    <dgm:cxn modelId="{9FB4C3BB-F3CE-4DDC-8568-960225ED8CF6}" type="presParOf" srcId="{170D3308-4BB8-4B02-8BEB-9941FEA26EDC}" destId="{E148499A-5C11-4BC5-9339-C4593F4C3C1B}" srcOrd="0" destOrd="0" presId="urn:microsoft.com/office/officeart/2005/8/layout/pyramid1"/>
    <dgm:cxn modelId="{FF3AC065-FE72-4546-BAE3-7EC67F3C1D2A}" type="presParOf" srcId="{E148499A-5C11-4BC5-9339-C4593F4C3C1B}" destId="{379BED6D-E7E4-463D-80BB-2E9A58F9BE2A}" srcOrd="0" destOrd="0" presId="urn:microsoft.com/office/officeart/2005/8/layout/pyramid1"/>
    <dgm:cxn modelId="{D8CB6CF2-44A0-418B-BD4B-CE83C2C54727}" type="presParOf" srcId="{E148499A-5C11-4BC5-9339-C4593F4C3C1B}" destId="{E90918A3-284E-4674-8AA7-BA791B5B50D7}" srcOrd="1" destOrd="0" presId="urn:microsoft.com/office/officeart/2005/8/layout/pyramid1"/>
    <dgm:cxn modelId="{2B365118-B3F4-4FB3-8E75-894D5A6C8E01}" type="presParOf" srcId="{170D3308-4BB8-4B02-8BEB-9941FEA26EDC}" destId="{0FA4B286-079E-4498-8D53-737D887B4E72}" srcOrd="1" destOrd="0" presId="urn:microsoft.com/office/officeart/2005/8/layout/pyramid1"/>
    <dgm:cxn modelId="{348E8D01-2B6F-4AD0-87DC-C1757C4254D2}" type="presParOf" srcId="{0FA4B286-079E-4498-8D53-737D887B4E72}" destId="{B74250A2-16A6-46AF-94B3-10ACCA8F4784}" srcOrd="0" destOrd="0" presId="urn:microsoft.com/office/officeart/2005/8/layout/pyramid1"/>
    <dgm:cxn modelId="{DE33ACAA-F8AD-47CC-96E3-A1C02DE2E33D}" type="presParOf" srcId="{0FA4B286-079E-4498-8D53-737D887B4E72}" destId="{981CA65E-2EC3-497B-BE94-28EB0BF6C02D}" srcOrd="1" destOrd="0" presId="urn:microsoft.com/office/officeart/2005/8/layout/pyramid1"/>
    <dgm:cxn modelId="{C3456608-9CC6-434F-95E7-37EC7D6665DA}" type="presParOf" srcId="{170D3308-4BB8-4B02-8BEB-9941FEA26EDC}" destId="{C996A9A1-60FB-4C20-B502-86D3B0EAF0E3}" srcOrd="2" destOrd="0" presId="urn:microsoft.com/office/officeart/2005/8/layout/pyramid1"/>
    <dgm:cxn modelId="{266C91F7-682A-437C-A097-D58DF364F060}" type="presParOf" srcId="{C996A9A1-60FB-4C20-B502-86D3B0EAF0E3}" destId="{9FB0658C-59EE-4380-A2F5-E4125CFB8FFA}" srcOrd="0" destOrd="0" presId="urn:microsoft.com/office/officeart/2005/8/layout/pyramid1"/>
    <dgm:cxn modelId="{29C9DB1E-7195-4AF3-BA52-CDC2B0CCF231}" type="presParOf" srcId="{C996A9A1-60FB-4C20-B502-86D3B0EAF0E3}" destId="{2D5EC5F6-15C2-485F-B188-FA150D4C4F7F}" srcOrd="1" destOrd="0" presId="urn:microsoft.com/office/officeart/2005/8/layout/pyramid1"/>
    <dgm:cxn modelId="{B19DC27E-65D5-42BF-94D0-1D203EA63F73}" type="presParOf" srcId="{170D3308-4BB8-4B02-8BEB-9941FEA26EDC}" destId="{826C1AC7-60C5-47A6-9953-9C0C43778F08}" srcOrd="3" destOrd="0" presId="urn:microsoft.com/office/officeart/2005/8/layout/pyramid1"/>
    <dgm:cxn modelId="{EF3B1E8D-F097-4AC1-86BE-4DA05C74C9CE}" type="presParOf" srcId="{826C1AC7-60C5-47A6-9953-9C0C43778F08}" destId="{AB978CC7-52FE-49B9-992A-5660BB7AF656}" srcOrd="0" destOrd="0" presId="urn:microsoft.com/office/officeart/2005/8/layout/pyramid1"/>
    <dgm:cxn modelId="{C229917B-2A7A-42E5-9B22-476833D71DBA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29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EF1EF2E6-425D-4562-8BD1-919CF4640CFD}">
      <dgm:prSet phldrT="[Text]"/>
      <dgm:spPr/>
      <dgm:t>
        <a:bodyPr/>
        <a:lstStyle/>
        <a:p>
          <a:r>
            <a:rPr lang="en-ZA" dirty="0"/>
            <a:t>1</a:t>
          </a:r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10</a:t>
          </a:r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30</a:t>
          </a:r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600</a:t>
          </a:r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B4915DBA-3B63-4ECB-8568-994057D72E36}" type="presOf" srcId="{EF1EF2E6-425D-4562-8BD1-919CF4640CFD}" destId="{E90918A3-284E-4674-8AA7-BA791B5B50D7}" srcOrd="1" destOrd="0" presId="urn:microsoft.com/office/officeart/2005/8/layout/pyramid1"/>
    <dgm:cxn modelId="{94200B8B-2BBD-4C2A-B315-9FB86314651E}" type="presOf" srcId="{BB5354DB-40F0-4533-A2D4-02DE221C0DAA}" destId="{170D3308-4BB8-4B02-8BEB-9941FEA26EDC}" srcOrd="0" destOrd="0" presId="urn:microsoft.com/office/officeart/2005/8/layout/pyramid1"/>
    <dgm:cxn modelId="{FEC8422A-41BB-4578-B355-7C4348D4B81A}" type="presOf" srcId="{5301BD39-84C2-4D74-A1B6-EF03D6C929BE}" destId="{42B051AF-7D8F-47BF-88DA-C51572CE4941}" srcOrd="1" destOrd="0" presId="urn:microsoft.com/office/officeart/2005/8/layout/pyramid1"/>
    <dgm:cxn modelId="{128F3654-B4DD-4E51-B5B8-35CEDA24E8F0}" type="presOf" srcId="{0AA578E9-D96F-4B74-AB39-280A6D915DAF}" destId="{B74250A2-16A6-46AF-94B3-10ACCA8F4784}" srcOrd="0" destOrd="0" presId="urn:microsoft.com/office/officeart/2005/8/layout/pyramid1"/>
    <dgm:cxn modelId="{E9119301-2D88-4DD4-9554-CFD3951AC89F}" type="presOf" srcId="{CD06741A-72F4-4027-AD91-EFB886C6F0A5}" destId="{2D5EC5F6-15C2-485F-B188-FA150D4C4F7F}" srcOrd="1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829614F7-4EC7-45A5-AC9A-7B9238789D6B}" type="presOf" srcId="{EF1EF2E6-425D-4562-8BD1-919CF4640CFD}" destId="{379BED6D-E7E4-463D-80BB-2E9A58F9BE2A}" srcOrd="0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6503FD26-9301-47BC-ABC8-3F828D5B7FD5}" type="presOf" srcId="{0AA578E9-D96F-4B74-AB39-280A6D915DAF}" destId="{981CA65E-2EC3-497B-BE94-28EB0BF6C02D}" srcOrd="1" destOrd="0" presId="urn:microsoft.com/office/officeart/2005/8/layout/pyramid1"/>
    <dgm:cxn modelId="{AB236BB4-267D-4A50-B587-8BE149890809}" type="presOf" srcId="{CD06741A-72F4-4027-AD91-EFB886C6F0A5}" destId="{9FB0658C-59EE-4380-A2F5-E4125CFB8FFA}" srcOrd="0" destOrd="0" presId="urn:microsoft.com/office/officeart/2005/8/layout/pyramid1"/>
    <dgm:cxn modelId="{0F207C0A-771C-4BE3-B181-3C5527690EB9}" type="presOf" srcId="{5301BD39-84C2-4D74-A1B6-EF03D6C929BE}" destId="{AB978CC7-52FE-49B9-992A-5660BB7AF656}" srcOrd="0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DB70F845-D0DE-4086-B984-9AD0C45EA4BD}" type="presParOf" srcId="{170D3308-4BB8-4B02-8BEB-9941FEA26EDC}" destId="{E148499A-5C11-4BC5-9339-C4593F4C3C1B}" srcOrd="0" destOrd="0" presId="urn:microsoft.com/office/officeart/2005/8/layout/pyramid1"/>
    <dgm:cxn modelId="{F9E1D925-2EF2-4760-BC30-6439F6FAFAB6}" type="presParOf" srcId="{E148499A-5C11-4BC5-9339-C4593F4C3C1B}" destId="{379BED6D-E7E4-463D-80BB-2E9A58F9BE2A}" srcOrd="0" destOrd="0" presId="urn:microsoft.com/office/officeart/2005/8/layout/pyramid1"/>
    <dgm:cxn modelId="{BF5153F6-C80A-4906-9609-35EBFD4ECB2F}" type="presParOf" srcId="{E148499A-5C11-4BC5-9339-C4593F4C3C1B}" destId="{E90918A3-284E-4674-8AA7-BA791B5B50D7}" srcOrd="1" destOrd="0" presId="urn:microsoft.com/office/officeart/2005/8/layout/pyramid1"/>
    <dgm:cxn modelId="{81DE4C59-8241-474A-8191-0E4EE56ECAF1}" type="presParOf" srcId="{170D3308-4BB8-4B02-8BEB-9941FEA26EDC}" destId="{0FA4B286-079E-4498-8D53-737D887B4E72}" srcOrd="1" destOrd="0" presId="urn:microsoft.com/office/officeart/2005/8/layout/pyramid1"/>
    <dgm:cxn modelId="{532D868C-9917-4E2A-AB49-84A1C28170FE}" type="presParOf" srcId="{0FA4B286-079E-4498-8D53-737D887B4E72}" destId="{B74250A2-16A6-46AF-94B3-10ACCA8F4784}" srcOrd="0" destOrd="0" presId="urn:microsoft.com/office/officeart/2005/8/layout/pyramid1"/>
    <dgm:cxn modelId="{9AEAFE93-550F-4A19-914D-D24AA64E7DEA}" type="presParOf" srcId="{0FA4B286-079E-4498-8D53-737D887B4E72}" destId="{981CA65E-2EC3-497B-BE94-28EB0BF6C02D}" srcOrd="1" destOrd="0" presId="urn:microsoft.com/office/officeart/2005/8/layout/pyramid1"/>
    <dgm:cxn modelId="{2EEB04AE-15B2-44E0-914E-2E3163770EEE}" type="presParOf" srcId="{170D3308-4BB8-4B02-8BEB-9941FEA26EDC}" destId="{C996A9A1-60FB-4C20-B502-86D3B0EAF0E3}" srcOrd="2" destOrd="0" presId="urn:microsoft.com/office/officeart/2005/8/layout/pyramid1"/>
    <dgm:cxn modelId="{EAD0E3C1-78E3-4996-9B1F-27A6A9802731}" type="presParOf" srcId="{C996A9A1-60FB-4C20-B502-86D3B0EAF0E3}" destId="{9FB0658C-59EE-4380-A2F5-E4125CFB8FFA}" srcOrd="0" destOrd="0" presId="urn:microsoft.com/office/officeart/2005/8/layout/pyramid1"/>
    <dgm:cxn modelId="{7D965F8D-6ECD-471D-9DAF-D81EC9D246DA}" type="presParOf" srcId="{C996A9A1-60FB-4C20-B502-86D3B0EAF0E3}" destId="{2D5EC5F6-15C2-485F-B188-FA150D4C4F7F}" srcOrd="1" destOrd="0" presId="urn:microsoft.com/office/officeart/2005/8/layout/pyramid1"/>
    <dgm:cxn modelId="{5E3C2E81-F546-46F4-9F54-3A97BAD36BDC}" type="presParOf" srcId="{170D3308-4BB8-4B02-8BEB-9941FEA26EDC}" destId="{826C1AC7-60C5-47A6-9953-9C0C43778F08}" srcOrd="3" destOrd="0" presId="urn:microsoft.com/office/officeart/2005/8/layout/pyramid1"/>
    <dgm:cxn modelId="{F251AEF2-8DC9-47BC-8FD5-2DB635DC6C60}" type="presParOf" srcId="{826C1AC7-60C5-47A6-9953-9C0C43778F08}" destId="{AB978CC7-52FE-49B9-992A-5660BB7AF656}" srcOrd="0" destOrd="0" presId="urn:microsoft.com/office/officeart/2005/8/layout/pyramid1"/>
    <dgm:cxn modelId="{41A95797-8E07-49C3-A1C3-0218C35447C2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EF1EF2E6-425D-4562-8BD1-919CF4640CFD}">
      <dgm:prSet phldrT="[Text]"/>
      <dgm:spPr/>
      <dgm:t>
        <a:bodyPr/>
        <a:lstStyle/>
        <a:p>
          <a:r>
            <a:rPr lang="en-ZA" dirty="0"/>
            <a:t>1</a:t>
          </a:r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10</a:t>
          </a:r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30</a:t>
          </a:r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600</a:t>
          </a:r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98715E8A-AFFF-4367-8B39-4B6AD3195D14}" type="presOf" srcId="{BB5354DB-40F0-4533-A2D4-02DE221C0DAA}" destId="{170D3308-4BB8-4B02-8BEB-9941FEA26EDC}" srcOrd="0" destOrd="0" presId="urn:microsoft.com/office/officeart/2005/8/layout/pyramid1"/>
    <dgm:cxn modelId="{49D2DDE9-6EAD-48B0-92E6-C5F0F9F6A792}" type="presOf" srcId="{5301BD39-84C2-4D74-A1B6-EF03D6C929BE}" destId="{42B051AF-7D8F-47BF-88DA-C51572CE4941}" srcOrd="1" destOrd="0" presId="urn:microsoft.com/office/officeart/2005/8/layout/pyramid1"/>
    <dgm:cxn modelId="{E04022E9-411E-48EE-B940-8AD55CE80D9D}" type="presOf" srcId="{5301BD39-84C2-4D74-A1B6-EF03D6C929BE}" destId="{AB978CC7-52FE-49B9-992A-5660BB7AF656}" srcOrd="0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7B3C5A56-F7C6-4C27-A46E-F8AEED6AC852}" type="presOf" srcId="{EF1EF2E6-425D-4562-8BD1-919CF4640CFD}" destId="{379BED6D-E7E4-463D-80BB-2E9A58F9BE2A}" srcOrd="0" destOrd="0" presId="urn:microsoft.com/office/officeart/2005/8/layout/pyramid1"/>
    <dgm:cxn modelId="{2B0F6E8C-E947-4D18-B5CF-C3426285B12F}" type="presOf" srcId="{CD06741A-72F4-4027-AD91-EFB886C6F0A5}" destId="{2D5EC5F6-15C2-485F-B188-FA150D4C4F7F}" srcOrd="1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1587A012-C804-490D-9AB4-30E8984DCAD6}" type="presOf" srcId="{CD06741A-72F4-4027-AD91-EFB886C6F0A5}" destId="{9FB0658C-59EE-4380-A2F5-E4125CFB8FFA}" srcOrd="0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D432FFBF-53C0-4C41-81EC-167B3B79B07E}" type="presOf" srcId="{EF1EF2E6-425D-4562-8BD1-919CF4640CFD}" destId="{E90918A3-284E-4674-8AA7-BA791B5B50D7}" srcOrd="1" destOrd="0" presId="urn:microsoft.com/office/officeart/2005/8/layout/pyramid1"/>
    <dgm:cxn modelId="{4BD914C2-399C-4E96-AC00-41919E09DACB}" type="presOf" srcId="{0AA578E9-D96F-4B74-AB39-280A6D915DAF}" destId="{981CA65E-2EC3-497B-BE94-28EB0BF6C02D}" srcOrd="1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915C2731-13AD-4B87-82EC-19DB5EB53252}" type="presOf" srcId="{0AA578E9-D96F-4B74-AB39-280A6D915DAF}" destId="{B74250A2-16A6-46AF-94B3-10ACCA8F4784}" srcOrd="0" destOrd="0" presId="urn:microsoft.com/office/officeart/2005/8/layout/pyramid1"/>
    <dgm:cxn modelId="{3C52C1E2-050D-47A8-AA7F-C1B2880E6D85}" type="presParOf" srcId="{170D3308-4BB8-4B02-8BEB-9941FEA26EDC}" destId="{E148499A-5C11-4BC5-9339-C4593F4C3C1B}" srcOrd="0" destOrd="0" presId="urn:microsoft.com/office/officeart/2005/8/layout/pyramid1"/>
    <dgm:cxn modelId="{CC63FF42-E661-4FBF-8457-1944C1370F1E}" type="presParOf" srcId="{E148499A-5C11-4BC5-9339-C4593F4C3C1B}" destId="{379BED6D-E7E4-463D-80BB-2E9A58F9BE2A}" srcOrd="0" destOrd="0" presId="urn:microsoft.com/office/officeart/2005/8/layout/pyramid1"/>
    <dgm:cxn modelId="{B998A31D-03AB-4CFE-A0E2-F7E2DD80221D}" type="presParOf" srcId="{E148499A-5C11-4BC5-9339-C4593F4C3C1B}" destId="{E90918A3-284E-4674-8AA7-BA791B5B50D7}" srcOrd="1" destOrd="0" presId="urn:microsoft.com/office/officeart/2005/8/layout/pyramid1"/>
    <dgm:cxn modelId="{13F0A4EA-5071-4997-BBAE-6652F1C8817E}" type="presParOf" srcId="{170D3308-4BB8-4B02-8BEB-9941FEA26EDC}" destId="{0FA4B286-079E-4498-8D53-737D887B4E72}" srcOrd="1" destOrd="0" presId="urn:microsoft.com/office/officeart/2005/8/layout/pyramid1"/>
    <dgm:cxn modelId="{88FE0C21-C892-49DF-9344-31D4D1C1F2CF}" type="presParOf" srcId="{0FA4B286-079E-4498-8D53-737D887B4E72}" destId="{B74250A2-16A6-46AF-94B3-10ACCA8F4784}" srcOrd="0" destOrd="0" presId="urn:microsoft.com/office/officeart/2005/8/layout/pyramid1"/>
    <dgm:cxn modelId="{45B79983-26F2-454B-946B-0335DEE149C7}" type="presParOf" srcId="{0FA4B286-079E-4498-8D53-737D887B4E72}" destId="{981CA65E-2EC3-497B-BE94-28EB0BF6C02D}" srcOrd="1" destOrd="0" presId="urn:microsoft.com/office/officeart/2005/8/layout/pyramid1"/>
    <dgm:cxn modelId="{1B73CC94-9008-4D02-B7F3-E347B79341FF}" type="presParOf" srcId="{170D3308-4BB8-4B02-8BEB-9941FEA26EDC}" destId="{C996A9A1-60FB-4C20-B502-86D3B0EAF0E3}" srcOrd="2" destOrd="0" presId="urn:microsoft.com/office/officeart/2005/8/layout/pyramid1"/>
    <dgm:cxn modelId="{A3E6EBF4-7823-46F8-BF0F-97DA83CD88F8}" type="presParOf" srcId="{C996A9A1-60FB-4C20-B502-86D3B0EAF0E3}" destId="{9FB0658C-59EE-4380-A2F5-E4125CFB8FFA}" srcOrd="0" destOrd="0" presId="urn:microsoft.com/office/officeart/2005/8/layout/pyramid1"/>
    <dgm:cxn modelId="{F7DA032E-9F6E-4158-91E9-DA2043587B93}" type="presParOf" srcId="{C996A9A1-60FB-4C20-B502-86D3B0EAF0E3}" destId="{2D5EC5F6-15C2-485F-B188-FA150D4C4F7F}" srcOrd="1" destOrd="0" presId="urn:microsoft.com/office/officeart/2005/8/layout/pyramid1"/>
    <dgm:cxn modelId="{7228E50F-8B89-434C-BA7B-1D511E0F69E9}" type="presParOf" srcId="{170D3308-4BB8-4B02-8BEB-9941FEA26EDC}" destId="{826C1AC7-60C5-47A6-9953-9C0C43778F08}" srcOrd="3" destOrd="0" presId="urn:microsoft.com/office/officeart/2005/8/layout/pyramid1"/>
    <dgm:cxn modelId="{D7F86CE6-18B7-4A5D-9F9E-E4A90EC59C4C}" type="presParOf" srcId="{826C1AC7-60C5-47A6-9953-9C0C43778F08}" destId="{AB978CC7-52FE-49B9-992A-5660BB7AF656}" srcOrd="0" destOrd="0" presId="urn:microsoft.com/office/officeart/2005/8/layout/pyramid1"/>
    <dgm:cxn modelId="{2CF07D78-0BEE-480D-8555-D1B058E2B7DA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30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EF1EF2E6-425D-4562-8BD1-919CF4640CFD}">
      <dgm:prSet phldrT="[Text]" custT="1"/>
      <dgm:spPr/>
      <dgm:t>
        <a:bodyPr/>
        <a:lstStyle/>
        <a:p>
          <a:r>
            <a:rPr lang="en-ZA" sz="4800" dirty="0"/>
            <a:t>0</a:t>
          </a:r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C1BC74D1-6DB6-4E65-8E2D-78F74A565E8B}" type="presOf" srcId="{CD06741A-72F4-4027-AD91-EFB886C6F0A5}" destId="{2D5EC5F6-15C2-485F-B188-FA150D4C4F7F}" srcOrd="1" destOrd="0" presId="urn:microsoft.com/office/officeart/2005/8/layout/pyramid1"/>
    <dgm:cxn modelId="{1DAEAB09-45B0-45DC-BF93-1D6442853257}" type="presOf" srcId="{CD06741A-72F4-4027-AD91-EFB886C6F0A5}" destId="{9FB0658C-59EE-4380-A2F5-E4125CFB8FFA}" srcOrd="0" destOrd="0" presId="urn:microsoft.com/office/officeart/2005/8/layout/pyramid1"/>
    <dgm:cxn modelId="{E79D714F-7DC7-4B36-864B-5C6A66A78E57}" type="presOf" srcId="{EF1EF2E6-425D-4562-8BD1-919CF4640CFD}" destId="{E90918A3-284E-4674-8AA7-BA791B5B50D7}" srcOrd="1" destOrd="0" presId="urn:microsoft.com/office/officeart/2005/8/layout/pyramid1"/>
    <dgm:cxn modelId="{7D3C26CA-8F3F-444E-8AE0-447A8CD16DE8}" type="presOf" srcId="{0AA578E9-D96F-4B74-AB39-280A6D915DAF}" destId="{B74250A2-16A6-46AF-94B3-10ACCA8F4784}" srcOrd="0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6AF078EA-6F94-41E2-B543-3CDBFF89359C}" type="presOf" srcId="{BB5354DB-40F0-4533-A2D4-02DE221C0DAA}" destId="{170D3308-4BB8-4B02-8BEB-9941FEA26EDC}" srcOrd="0" destOrd="0" presId="urn:microsoft.com/office/officeart/2005/8/layout/pyramid1"/>
    <dgm:cxn modelId="{840DEAA3-4AC3-4584-8BEF-B187F66B6A3A}" type="presOf" srcId="{5301BD39-84C2-4D74-A1B6-EF03D6C929BE}" destId="{AB978CC7-52FE-49B9-992A-5660BB7AF656}" srcOrd="0" destOrd="0" presId="urn:microsoft.com/office/officeart/2005/8/layout/pyramid1"/>
    <dgm:cxn modelId="{E9DA4B05-F3D8-47EB-97E2-902D65C06108}" type="presOf" srcId="{5301BD39-84C2-4D74-A1B6-EF03D6C929BE}" destId="{42B051AF-7D8F-47BF-88DA-C51572CE4941}" srcOrd="1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636A5CCA-B227-42C9-A4EE-495AA901E90F}" type="presOf" srcId="{0AA578E9-D96F-4B74-AB39-280A6D915DAF}" destId="{981CA65E-2EC3-497B-BE94-28EB0BF6C02D}" srcOrd="1" destOrd="0" presId="urn:microsoft.com/office/officeart/2005/8/layout/pyramid1"/>
    <dgm:cxn modelId="{63BA8EC7-61BA-4353-A1F0-96E4D326990B}" type="presOf" srcId="{EF1EF2E6-425D-4562-8BD1-919CF4640CFD}" destId="{379BED6D-E7E4-463D-80BB-2E9A58F9BE2A}" srcOrd="0" destOrd="0" presId="urn:microsoft.com/office/officeart/2005/8/layout/pyramid1"/>
    <dgm:cxn modelId="{9FB4C3BB-F3CE-4DDC-8568-960225ED8CF6}" type="presParOf" srcId="{170D3308-4BB8-4B02-8BEB-9941FEA26EDC}" destId="{E148499A-5C11-4BC5-9339-C4593F4C3C1B}" srcOrd="0" destOrd="0" presId="urn:microsoft.com/office/officeart/2005/8/layout/pyramid1"/>
    <dgm:cxn modelId="{FF3AC065-FE72-4546-BAE3-7EC67F3C1D2A}" type="presParOf" srcId="{E148499A-5C11-4BC5-9339-C4593F4C3C1B}" destId="{379BED6D-E7E4-463D-80BB-2E9A58F9BE2A}" srcOrd="0" destOrd="0" presId="urn:microsoft.com/office/officeart/2005/8/layout/pyramid1"/>
    <dgm:cxn modelId="{D8CB6CF2-44A0-418B-BD4B-CE83C2C54727}" type="presParOf" srcId="{E148499A-5C11-4BC5-9339-C4593F4C3C1B}" destId="{E90918A3-284E-4674-8AA7-BA791B5B50D7}" srcOrd="1" destOrd="0" presId="urn:microsoft.com/office/officeart/2005/8/layout/pyramid1"/>
    <dgm:cxn modelId="{2B365118-B3F4-4FB3-8E75-894D5A6C8E01}" type="presParOf" srcId="{170D3308-4BB8-4B02-8BEB-9941FEA26EDC}" destId="{0FA4B286-079E-4498-8D53-737D887B4E72}" srcOrd="1" destOrd="0" presId="urn:microsoft.com/office/officeart/2005/8/layout/pyramid1"/>
    <dgm:cxn modelId="{348E8D01-2B6F-4AD0-87DC-C1757C4254D2}" type="presParOf" srcId="{0FA4B286-079E-4498-8D53-737D887B4E72}" destId="{B74250A2-16A6-46AF-94B3-10ACCA8F4784}" srcOrd="0" destOrd="0" presId="urn:microsoft.com/office/officeart/2005/8/layout/pyramid1"/>
    <dgm:cxn modelId="{DE33ACAA-F8AD-47CC-96E3-A1C02DE2E33D}" type="presParOf" srcId="{0FA4B286-079E-4498-8D53-737D887B4E72}" destId="{981CA65E-2EC3-497B-BE94-28EB0BF6C02D}" srcOrd="1" destOrd="0" presId="urn:microsoft.com/office/officeart/2005/8/layout/pyramid1"/>
    <dgm:cxn modelId="{C3456608-9CC6-434F-95E7-37EC7D6665DA}" type="presParOf" srcId="{170D3308-4BB8-4B02-8BEB-9941FEA26EDC}" destId="{C996A9A1-60FB-4C20-B502-86D3B0EAF0E3}" srcOrd="2" destOrd="0" presId="urn:microsoft.com/office/officeart/2005/8/layout/pyramid1"/>
    <dgm:cxn modelId="{266C91F7-682A-437C-A097-D58DF364F060}" type="presParOf" srcId="{C996A9A1-60FB-4C20-B502-86D3B0EAF0E3}" destId="{9FB0658C-59EE-4380-A2F5-E4125CFB8FFA}" srcOrd="0" destOrd="0" presId="urn:microsoft.com/office/officeart/2005/8/layout/pyramid1"/>
    <dgm:cxn modelId="{29C9DB1E-7195-4AF3-BA52-CDC2B0CCF231}" type="presParOf" srcId="{C996A9A1-60FB-4C20-B502-86D3B0EAF0E3}" destId="{2D5EC5F6-15C2-485F-B188-FA150D4C4F7F}" srcOrd="1" destOrd="0" presId="urn:microsoft.com/office/officeart/2005/8/layout/pyramid1"/>
    <dgm:cxn modelId="{B19DC27E-65D5-42BF-94D0-1D203EA63F73}" type="presParOf" srcId="{170D3308-4BB8-4B02-8BEB-9941FEA26EDC}" destId="{826C1AC7-60C5-47A6-9953-9C0C43778F08}" srcOrd="3" destOrd="0" presId="urn:microsoft.com/office/officeart/2005/8/layout/pyramid1"/>
    <dgm:cxn modelId="{EF3B1E8D-F097-4AC1-86BE-4DA05C74C9CE}" type="presParOf" srcId="{826C1AC7-60C5-47A6-9953-9C0C43778F08}" destId="{AB978CC7-52FE-49B9-992A-5660BB7AF656}" srcOrd="0" destOrd="0" presId="urn:microsoft.com/office/officeart/2005/8/layout/pyramid1"/>
    <dgm:cxn modelId="{C229917B-2A7A-42E5-9B22-476833D71DBA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1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EF1EF2E6-425D-4562-8BD1-919CF4640CFD}">
      <dgm:prSet phldrT="[Text]"/>
      <dgm:spPr/>
      <dgm:t>
        <a:bodyPr/>
        <a:lstStyle/>
        <a:p>
          <a:r>
            <a:rPr lang="en-ZA" dirty="0"/>
            <a:t>1</a:t>
          </a:r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10</a:t>
          </a:r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30</a:t>
          </a:r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600</a:t>
          </a:r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C3D4569F-F269-4BA2-9496-D5ED7CE6EA70}" type="presOf" srcId="{5301BD39-84C2-4D74-A1B6-EF03D6C929BE}" destId="{42B051AF-7D8F-47BF-88DA-C51572CE4941}" srcOrd="1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00886719-D6FD-4B45-BF83-027A52B47F77}" type="presOf" srcId="{EF1EF2E6-425D-4562-8BD1-919CF4640CFD}" destId="{379BED6D-E7E4-463D-80BB-2E9A58F9BE2A}" srcOrd="0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169C2BB5-C9E3-4448-8A2F-532F1FEF511D}" type="presOf" srcId="{5301BD39-84C2-4D74-A1B6-EF03D6C929BE}" destId="{AB978CC7-52FE-49B9-992A-5660BB7AF656}" srcOrd="0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F3462408-48FD-451B-A46B-7D22C927FB15}" type="presOf" srcId="{0AA578E9-D96F-4B74-AB39-280A6D915DAF}" destId="{981CA65E-2EC3-497B-BE94-28EB0BF6C02D}" srcOrd="1" destOrd="0" presId="urn:microsoft.com/office/officeart/2005/8/layout/pyramid1"/>
    <dgm:cxn modelId="{F0C15036-97F8-40DC-AEE2-D7719204E74C}" type="presOf" srcId="{0AA578E9-D96F-4B74-AB39-280A6D915DAF}" destId="{B74250A2-16A6-46AF-94B3-10ACCA8F4784}" srcOrd="0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45CB2498-5061-461F-BEAD-BABD2E75D976}" type="presOf" srcId="{BB5354DB-40F0-4533-A2D4-02DE221C0DAA}" destId="{170D3308-4BB8-4B02-8BEB-9941FEA26EDC}" srcOrd="0" destOrd="0" presId="urn:microsoft.com/office/officeart/2005/8/layout/pyramid1"/>
    <dgm:cxn modelId="{0B57D5F8-8E92-4A5B-9647-95BCFD8816B5}" type="presOf" srcId="{CD06741A-72F4-4027-AD91-EFB886C6F0A5}" destId="{9FB0658C-59EE-4380-A2F5-E4125CFB8FFA}" srcOrd="0" destOrd="0" presId="urn:microsoft.com/office/officeart/2005/8/layout/pyramid1"/>
    <dgm:cxn modelId="{D5FFB1DA-EBA3-475A-BFF7-B8A11C07E3F9}" type="presOf" srcId="{EF1EF2E6-425D-4562-8BD1-919CF4640CFD}" destId="{E90918A3-284E-4674-8AA7-BA791B5B50D7}" srcOrd="1" destOrd="0" presId="urn:microsoft.com/office/officeart/2005/8/layout/pyramid1"/>
    <dgm:cxn modelId="{1D765335-0423-4BAC-9950-76F5D14F8D94}" type="presOf" srcId="{CD06741A-72F4-4027-AD91-EFB886C6F0A5}" destId="{2D5EC5F6-15C2-485F-B188-FA150D4C4F7F}" srcOrd="1" destOrd="0" presId="urn:microsoft.com/office/officeart/2005/8/layout/pyramid1"/>
    <dgm:cxn modelId="{4E5B1B3C-3BD3-4799-97B9-A76D2FD3B00D}" type="presParOf" srcId="{170D3308-4BB8-4B02-8BEB-9941FEA26EDC}" destId="{E148499A-5C11-4BC5-9339-C4593F4C3C1B}" srcOrd="0" destOrd="0" presId="urn:microsoft.com/office/officeart/2005/8/layout/pyramid1"/>
    <dgm:cxn modelId="{C6DCF130-DAE1-4374-B979-EBE7CC6613D8}" type="presParOf" srcId="{E148499A-5C11-4BC5-9339-C4593F4C3C1B}" destId="{379BED6D-E7E4-463D-80BB-2E9A58F9BE2A}" srcOrd="0" destOrd="0" presId="urn:microsoft.com/office/officeart/2005/8/layout/pyramid1"/>
    <dgm:cxn modelId="{CA1254E2-831D-440D-A4FD-A82F49C7D63B}" type="presParOf" srcId="{E148499A-5C11-4BC5-9339-C4593F4C3C1B}" destId="{E90918A3-284E-4674-8AA7-BA791B5B50D7}" srcOrd="1" destOrd="0" presId="urn:microsoft.com/office/officeart/2005/8/layout/pyramid1"/>
    <dgm:cxn modelId="{6202A60B-23CD-4366-B147-8DC7EB849181}" type="presParOf" srcId="{170D3308-4BB8-4B02-8BEB-9941FEA26EDC}" destId="{0FA4B286-079E-4498-8D53-737D887B4E72}" srcOrd="1" destOrd="0" presId="urn:microsoft.com/office/officeart/2005/8/layout/pyramid1"/>
    <dgm:cxn modelId="{E9C106C3-7112-441B-9757-A9C57CFAFECF}" type="presParOf" srcId="{0FA4B286-079E-4498-8D53-737D887B4E72}" destId="{B74250A2-16A6-46AF-94B3-10ACCA8F4784}" srcOrd="0" destOrd="0" presId="urn:microsoft.com/office/officeart/2005/8/layout/pyramid1"/>
    <dgm:cxn modelId="{F9AD263E-CC52-4524-98B9-DE1354979F04}" type="presParOf" srcId="{0FA4B286-079E-4498-8D53-737D887B4E72}" destId="{981CA65E-2EC3-497B-BE94-28EB0BF6C02D}" srcOrd="1" destOrd="0" presId="urn:microsoft.com/office/officeart/2005/8/layout/pyramid1"/>
    <dgm:cxn modelId="{43D5F712-A82C-4641-A186-16F47430A4BE}" type="presParOf" srcId="{170D3308-4BB8-4B02-8BEB-9941FEA26EDC}" destId="{C996A9A1-60FB-4C20-B502-86D3B0EAF0E3}" srcOrd="2" destOrd="0" presId="urn:microsoft.com/office/officeart/2005/8/layout/pyramid1"/>
    <dgm:cxn modelId="{0C7FD12D-7034-4BD9-A596-6E9D7CBCF699}" type="presParOf" srcId="{C996A9A1-60FB-4C20-B502-86D3B0EAF0E3}" destId="{9FB0658C-59EE-4380-A2F5-E4125CFB8FFA}" srcOrd="0" destOrd="0" presId="urn:microsoft.com/office/officeart/2005/8/layout/pyramid1"/>
    <dgm:cxn modelId="{8B6B6BC2-A7B0-45F6-9205-71A31BDCDD25}" type="presParOf" srcId="{C996A9A1-60FB-4C20-B502-86D3B0EAF0E3}" destId="{2D5EC5F6-15C2-485F-B188-FA150D4C4F7F}" srcOrd="1" destOrd="0" presId="urn:microsoft.com/office/officeart/2005/8/layout/pyramid1"/>
    <dgm:cxn modelId="{A1AECC67-B09B-49E3-80F9-679E369D304C}" type="presParOf" srcId="{170D3308-4BB8-4B02-8BEB-9941FEA26EDC}" destId="{826C1AC7-60C5-47A6-9953-9C0C43778F08}" srcOrd="3" destOrd="0" presId="urn:microsoft.com/office/officeart/2005/8/layout/pyramid1"/>
    <dgm:cxn modelId="{7104E300-2FE9-45D2-B9D6-C7725DF602C3}" type="presParOf" srcId="{826C1AC7-60C5-47A6-9953-9C0C43778F08}" destId="{AB978CC7-52FE-49B9-992A-5660BB7AF656}" srcOrd="0" destOrd="0" presId="urn:microsoft.com/office/officeart/2005/8/layout/pyramid1"/>
    <dgm:cxn modelId="{22F1EF0B-F7B7-4D59-9ED6-31ACDA12DB5F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32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EF1EF2E6-425D-4562-8BD1-919CF4640CFD}">
      <dgm:prSet phldrT="[Text]" custT="1"/>
      <dgm:spPr/>
      <dgm:t>
        <a:bodyPr/>
        <a:lstStyle/>
        <a:p>
          <a:r>
            <a:rPr lang="en-ZA" sz="4800" dirty="0"/>
            <a:t>0</a:t>
          </a:r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5B399069-056E-4D9F-911E-4E9CE7DC2FF9}" type="presOf" srcId="{0AA578E9-D96F-4B74-AB39-280A6D915DAF}" destId="{981CA65E-2EC3-497B-BE94-28EB0BF6C02D}" srcOrd="1" destOrd="0" presId="urn:microsoft.com/office/officeart/2005/8/layout/pyramid1"/>
    <dgm:cxn modelId="{4CA91A4C-E339-4E99-BE8A-7E0610F561C8}" type="presOf" srcId="{0AA578E9-D96F-4B74-AB39-280A6D915DAF}" destId="{B74250A2-16A6-46AF-94B3-10ACCA8F4784}" srcOrd="0" destOrd="0" presId="urn:microsoft.com/office/officeart/2005/8/layout/pyramid1"/>
    <dgm:cxn modelId="{69AFE258-F4F8-436D-8F8A-D3E368BE13B8}" type="presOf" srcId="{EF1EF2E6-425D-4562-8BD1-919CF4640CFD}" destId="{379BED6D-E7E4-463D-80BB-2E9A58F9BE2A}" srcOrd="0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25B583F4-E4BB-4420-963A-84BDA7F05FC1}" type="presOf" srcId="{5301BD39-84C2-4D74-A1B6-EF03D6C929BE}" destId="{AB978CC7-52FE-49B9-992A-5660BB7AF656}" srcOrd="0" destOrd="0" presId="urn:microsoft.com/office/officeart/2005/8/layout/pyramid1"/>
    <dgm:cxn modelId="{0DDE9EF5-078B-4028-9264-37361A16AEEE}" type="presOf" srcId="{EF1EF2E6-425D-4562-8BD1-919CF4640CFD}" destId="{E90918A3-284E-4674-8AA7-BA791B5B50D7}" srcOrd="1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60925958-8006-4DE6-9A2F-3A1EF79CFC80}" type="presOf" srcId="{CD06741A-72F4-4027-AD91-EFB886C6F0A5}" destId="{2D5EC5F6-15C2-485F-B188-FA150D4C4F7F}" srcOrd="1" destOrd="0" presId="urn:microsoft.com/office/officeart/2005/8/layout/pyramid1"/>
    <dgm:cxn modelId="{5E41E77A-858F-4206-963B-95EDFDC71AC1}" type="presOf" srcId="{5301BD39-84C2-4D74-A1B6-EF03D6C929BE}" destId="{42B051AF-7D8F-47BF-88DA-C51572CE4941}" srcOrd="1" destOrd="0" presId="urn:microsoft.com/office/officeart/2005/8/layout/pyramid1"/>
    <dgm:cxn modelId="{68376B50-3DE1-49C3-9684-CF806A3C8396}" type="presOf" srcId="{BB5354DB-40F0-4533-A2D4-02DE221C0DAA}" destId="{170D3308-4BB8-4B02-8BEB-9941FEA26EDC}" srcOrd="0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BB66FA1C-B401-42D9-A76E-CEF3965CF39D}" type="presOf" srcId="{CD06741A-72F4-4027-AD91-EFB886C6F0A5}" destId="{9FB0658C-59EE-4380-A2F5-E4125CFB8FFA}" srcOrd="0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1B7BAD79-3281-4F87-B2FC-DE1377A0DB91}" type="presParOf" srcId="{170D3308-4BB8-4B02-8BEB-9941FEA26EDC}" destId="{E148499A-5C11-4BC5-9339-C4593F4C3C1B}" srcOrd="0" destOrd="0" presId="urn:microsoft.com/office/officeart/2005/8/layout/pyramid1"/>
    <dgm:cxn modelId="{59BDE478-409D-4B8C-B39E-B234410A0FEE}" type="presParOf" srcId="{E148499A-5C11-4BC5-9339-C4593F4C3C1B}" destId="{379BED6D-E7E4-463D-80BB-2E9A58F9BE2A}" srcOrd="0" destOrd="0" presId="urn:microsoft.com/office/officeart/2005/8/layout/pyramid1"/>
    <dgm:cxn modelId="{B84F8E81-70C5-4FF0-8AA0-1F18156B54E4}" type="presParOf" srcId="{E148499A-5C11-4BC5-9339-C4593F4C3C1B}" destId="{E90918A3-284E-4674-8AA7-BA791B5B50D7}" srcOrd="1" destOrd="0" presId="urn:microsoft.com/office/officeart/2005/8/layout/pyramid1"/>
    <dgm:cxn modelId="{5124CA9C-B379-4E8D-9DDA-D831108A0745}" type="presParOf" srcId="{170D3308-4BB8-4B02-8BEB-9941FEA26EDC}" destId="{0FA4B286-079E-4498-8D53-737D887B4E72}" srcOrd="1" destOrd="0" presId="urn:microsoft.com/office/officeart/2005/8/layout/pyramid1"/>
    <dgm:cxn modelId="{5D05B039-DD41-482D-B10A-43DA33961FFA}" type="presParOf" srcId="{0FA4B286-079E-4498-8D53-737D887B4E72}" destId="{B74250A2-16A6-46AF-94B3-10ACCA8F4784}" srcOrd="0" destOrd="0" presId="urn:microsoft.com/office/officeart/2005/8/layout/pyramid1"/>
    <dgm:cxn modelId="{D39D8726-BC82-4B20-B692-EDF64447F9F9}" type="presParOf" srcId="{0FA4B286-079E-4498-8D53-737D887B4E72}" destId="{981CA65E-2EC3-497B-BE94-28EB0BF6C02D}" srcOrd="1" destOrd="0" presId="urn:microsoft.com/office/officeart/2005/8/layout/pyramid1"/>
    <dgm:cxn modelId="{00FF869D-B981-4678-8C76-86E99925E533}" type="presParOf" srcId="{170D3308-4BB8-4B02-8BEB-9941FEA26EDC}" destId="{C996A9A1-60FB-4C20-B502-86D3B0EAF0E3}" srcOrd="2" destOrd="0" presId="urn:microsoft.com/office/officeart/2005/8/layout/pyramid1"/>
    <dgm:cxn modelId="{D1B54765-6FFB-42FE-AF9B-24B200FF2EA1}" type="presParOf" srcId="{C996A9A1-60FB-4C20-B502-86D3B0EAF0E3}" destId="{9FB0658C-59EE-4380-A2F5-E4125CFB8FFA}" srcOrd="0" destOrd="0" presId="urn:microsoft.com/office/officeart/2005/8/layout/pyramid1"/>
    <dgm:cxn modelId="{37BFBA4C-6562-453B-B5D0-2ED3FBD76A15}" type="presParOf" srcId="{C996A9A1-60FB-4C20-B502-86D3B0EAF0E3}" destId="{2D5EC5F6-15C2-485F-B188-FA150D4C4F7F}" srcOrd="1" destOrd="0" presId="urn:microsoft.com/office/officeart/2005/8/layout/pyramid1"/>
    <dgm:cxn modelId="{8D38A3CE-3227-4A83-BCE3-C42A9C691FD1}" type="presParOf" srcId="{170D3308-4BB8-4B02-8BEB-9941FEA26EDC}" destId="{826C1AC7-60C5-47A6-9953-9C0C43778F08}" srcOrd="3" destOrd="0" presId="urn:microsoft.com/office/officeart/2005/8/layout/pyramid1"/>
    <dgm:cxn modelId="{8A5077BF-3257-4FB0-AAAB-11A94F81F2D1}" type="presParOf" srcId="{826C1AC7-60C5-47A6-9953-9C0C43778F08}" destId="{AB978CC7-52FE-49B9-992A-5660BB7AF656}" srcOrd="0" destOrd="0" presId="urn:microsoft.com/office/officeart/2005/8/layout/pyramid1"/>
    <dgm:cxn modelId="{B03C4298-9350-4233-B91B-B63364748700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3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EF1EF2E6-425D-4562-8BD1-919CF4640CFD}">
      <dgm:prSet phldrT="[Text]"/>
      <dgm:spPr/>
      <dgm:t>
        <a:bodyPr/>
        <a:lstStyle/>
        <a:p>
          <a:r>
            <a:rPr lang="en-ZA" dirty="0"/>
            <a:t>1</a:t>
          </a:r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10</a:t>
          </a:r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30</a:t>
          </a:r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600</a:t>
          </a:r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C3D4569F-F269-4BA2-9496-D5ED7CE6EA70}" type="presOf" srcId="{5301BD39-84C2-4D74-A1B6-EF03D6C929BE}" destId="{42B051AF-7D8F-47BF-88DA-C51572CE4941}" srcOrd="1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00886719-D6FD-4B45-BF83-027A52B47F77}" type="presOf" srcId="{EF1EF2E6-425D-4562-8BD1-919CF4640CFD}" destId="{379BED6D-E7E4-463D-80BB-2E9A58F9BE2A}" srcOrd="0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169C2BB5-C9E3-4448-8A2F-532F1FEF511D}" type="presOf" srcId="{5301BD39-84C2-4D74-A1B6-EF03D6C929BE}" destId="{AB978CC7-52FE-49B9-992A-5660BB7AF656}" srcOrd="0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F3462408-48FD-451B-A46B-7D22C927FB15}" type="presOf" srcId="{0AA578E9-D96F-4B74-AB39-280A6D915DAF}" destId="{981CA65E-2EC3-497B-BE94-28EB0BF6C02D}" srcOrd="1" destOrd="0" presId="urn:microsoft.com/office/officeart/2005/8/layout/pyramid1"/>
    <dgm:cxn modelId="{F0C15036-97F8-40DC-AEE2-D7719204E74C}" type="presOf" srcId="{0AA578E9-D96F-4B74-AB39-280A6D915DAF}" destId="{B74250A2-16A6-46AF-94B3-10ACCA8F4784}" srcOrd="0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45CB2498-5061-461F-BEAD-BABD2E75D976}" type="presOf" srcId="{BB5354DB-40F0-4533-A2D4-02DE221C0DAA}" destId="{170D3308-4BB8-4B02-8BEB-9941FEA26EDC}" srcOrd="0" destOrd="0" presId="urn:microsoft.com/office/officeart/2005/8/layout/pyramid1"/>
    <dgm:cxn modelId="{0B57D5F8-8E92-4A5B-9647-95BCFD8816B5}" type="presOf" srcId="{CD06741A-72F4-4027-AD91-EFB886C6F0A5}" destId="{9FB0658C-59EE-4380-A2F5-E4125CFB8FFA}" srcOrd="0" destOrd="0" presId="urn:microsoft.com/office/officeart/2005/8/layout/pyramid1"/>
    <dgm:cxn modelId="{D5FFB1DA-EBA3-475A-BFF7-B8A11C07E3F9}" type="presOf" srcId="{EF1EF2E6-425D-4562-8BD1-919CF4640CFD}" destId="{E90918A3-284E-4674-8AA7-BA791B5B50D7}" srcOrd="1" destOrd="0" presId="urn:microsoft.com/office/officeart/2005/8/layout/pyramid1"/>
    <dgm:cxn modelId="{1D765335-0423-4BAC-9950-76F5D14F8D94}" type="presOf" srcId="{CD06741A-72F4-4027-AD91-EFB886C6F0A5}" destId="{2D5EC5F6-15C2-485F-B188-FA150D4C4F7F}" srcOrd="1" destOrd="0" presId="urn:microsoft.com/office/officeart/2005/8/layout/pyramid1"/>
    <dgm:cxn modelId="{4E5B1B3C-3BD3-4799-97B9-A76D2FD3B00D}" type="presParOf" srcId="{170D3308-4BB8-4B02-8BEB-9941FEA26EDC}" destId="{E148499A-5C11-4BC5-9339-C4593F4C3C1B}" srcOrd="0" destOrd="0" presId="urn:microsoft.com/office/officeart/2005/8/layout/pyramid1"/>
    <dgm:cxn modelId="{C6DCF130-DAE1-4374-B979-EBE7CC6613D8}" type="presParOf" srcId="{E148499A-5C11-4BC5-9339-C4593F4C3C1B}" destId="{379BED6D-E7E4-463D-80BB-2E9A58F9BE2A}" srcOrd="0" destOrd="0" presId="urn:microsoft.com/office/officeart/2005/8/layout/pyramid1"/>
    <dgm:cxn modelId="{CA1254E2-831D-440D-A4FD-A82F49C7D63B}" type="presParOf" srcId="{E148499A-5C11-4BC5-9339-C4593F4C3C1B}" destId="{E90918A3-284E-4674-8AA7-BA791B5B50D7}" srcOrd="1" destOrd="0" presId="urn:microsoft.com/office/officeart/2005/8/layout/pyramid1"/>
    <dgm:cxn modelId="{6202A60B-23CD-4366-B147-8DC7EB849181}" type="presParOf" srcId="{170D3308-4BB8-4B02-8BEB-9941FEA26EDC}" destId="{0FA4B286-079E-4498-8D53-737D887B4E72}" srcOrd="1" destOrd="0" presId="urn:microsoft.com/office/officeart/2005/8/layout/pyramid1"/>
    <dgm:cxn modelId="{E9C106C3-7112-441B-9757-A9C57CFAFECF}" type="presParOf" srcId="{0FA4B286-079E-4498-8D53-737D887B4E72}" destId="{B74250A2-16A6-46AF-94B3-10ACCA8F4784}" srcOrd="0" destOrd="0" presId="urn:microsoft.com/office/officeart/2005/8/layout/pyramid1"/>
    <dgm:cxn modelId="{F9AD263E-CC52-4524-98B9-DE1354979F04}" type="presParOf" srcId="{0FA4B286-079E-4498-8D53-737D887B4E72}" destId="{981CA65E-2EC3-497B-BE94-28EB0BF6C02D}" srcOrd="1" destOrd="0" presId="urn:microsoft.com/office/officeart/2005/8/layout/pyramid1"/>
    <dgm:cxn modelId="{43D5F712-A82C-4641-A186-16F47430A4BE}" type="presParOf" srcId="{170D3308-4BB8-4B02-8BEB-9941FEA26EDC}" destId="{C996A9A1-60FB-4C20-B502-86D3B0EAF0E3}" srcOrd="2" destOrd="0" presId="urn:microsoft.com/office/officeart/2005/8/layout/pyramid1"/>
    <dgm:cxn modelId="{0C7FD12D-7034-4BD9-A596-6E9D7CBCF699}" type="presParOf" srcId="{C996A9A1-60FB-4C20-B502-86D3B0EAF0E3}" destId="{9FB0658C-59EE-4380-A2F5-E4125CFB8FFA}" srcOrd="0" destOrd="0" presId="urn:microsoft.com/office/officeart/2005/8/layout/pyramid1"/>
    <dgm:cxn modelId="{8B6B6BC2-A7B0-45F6-9205-71A31BDCDD25}" type="presParOf" srcId="{C996A9A1-60FB-4C20-B502-86D3B0EAF0E3}" destId="{2D5EC5F6-15C2-485F-B188-FA150D4C4F7F}" srcOrd="1" destOrd="0" presId="urn:microsoft.com/office/officeart/2005/8/layout/pyramid1"/>
    <dgm:cxn modelId="{A1AECC67-B09B-49E3-80F9-679E369D304C}" type="presParOf" srcId="{170D3308-4BB8-4B02-8BEB-9941FEA26EDC}" destId="{826C1AC7-60C5-47A6-9953-9C0C43778F08}" srcOrd="3" destOrd="0" presId="urn:microsoft.com/office/officeart/2005/8/layout/pyramid1"/>
    <dgm:cxn modelId="{7104E300-2FE9-45D2-B9D6-C7725DF602C3}" type="presParOf" srcId="{826C1AC7-60C5-47A6-9953-9C0C43778F08}" destId="{AB978CC7-52FE-49B9-992A-5660BB7AF656}" srcOrd="0" destOrd="0" presId="urn:microsoft.com/office/officeart/2005/8/layout/pyramid1"/>
    <dgm:cxn modelId="{22F1EF0B-F7B7-4D59-9ED6-31ACDA12DB5F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34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22</a:t>
          </a:r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1</a:t>
          </a:r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EF1EF2E6-425D-4562-8BD1-919CF4640CFD}">
      <dgm:prSet phldrT="[Text]" custT="1"/>
      <dgm:spPr/>
      <dgm:t>
        <a:bodyPr/>
        <a:lstStyle/>
        <a:p>
          <a:r>
            <a:rPr lang="en-ZA" sz="4800" dirty="0"/>
            <a:t>0</a:t>
          </a:r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5B399069-056E-4D9F-911E-4E9CE7DC2FF9}" type="presOf" srcId="{0AA578E9-D96F-4B74-AB39-280A6D915DAF}" destId="{981CA65E-2EC3-497B-BE94-28EB0BF6C02D}" srcOrd="1" destOrd="0" presId="urn:microsoft.com/office/officeart/2005/8/layout/pyramid1"/>
    <dgm:cxn modelId="{4CA91A4C-E339-4E99-BE8A-7E0610F561C8}" type="presOf" srcId="{0AA578E9-D96F-4B74-AB39-280A6D915DAF}" destId="{B74250A2-16A6-46AF-94B3-10ACCA8F4784}" srcOrd="0" destOrd="0" presId="urn:microsoft.com/office/officeart/2005/8/layout/pyramid1"/>
    <dgm:cxn modelId="{69AFE258-F4F8-436D-8F8A-D3E368BE13B8}" type="presOf" srcId="{EF1EF2E6-425D-4562-8BD1-919CF4640CFD}" destId="{379BED6D-E7E4-463D-80BB-2E9A58F9BE2A}" srcOrd="0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25B583F4-E4BB-4420-963A-84BDA7F05FC1}" type="presOf" srcId="{5301BD39-84C2-4D74-A1B6-EF03D6C929BE}" destId="{AB978CC7-52FE-49B9-992A-5660BB7AF656}" srcOrd="0" destOrd="0" presId="urn:microsoft.com/office/officeart/2005/8/layout/pyramid1"/>
    <dgm:cxn modelId="{0DDE9EF5-078B-4028-9264-37361A16AEEE}" type="presOf" srcId="{EF1EF2E6-425D-4562-8BD1-919CF4640CFD}" destId="{E90918A3-284E-4674-8AA7-BA791B5B50D7}" srcOrd="1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60925958-8006-4DE6-9A2F-3A1EF79CFC80}" type="presOf" srcId="{CD06741A-72F4-4027-AD91-EFB886C6F0A5}" destId="{2D5EC5F6-15C2-485F-B188-FA150D4C4F7F}" srcOrd="1" destOrd="0" presId="urn:microsoft.com/office/officeart/2005/8/layout/pyramid1"/>
    <dgm:cxn modelId="{5E41E77A-858F-4206-963B-95EDFDC71AC1}" type="presOf" srcId="{5301BD39-84C2-4D74-A1B6-EF03D6C929BE}" destId="{42B051AF-7D8F-47BF-88DA-C51572CE4941}" srcOrd="1" destOrd="0" presId="urn:microsoft.com/office/officeart/2005/8/layout/pyramid1"/>
    <dgm:cxn modelId="{68376B50-3DE1-49C3-9684-CF806A3C8396}" type="presOf" srcId="{BB5354DB-40F0-4533-A2D4-02DE221C0DAA}" destId="{170D3308-4BB8-4B02-8BEB-9941FEA26EDC}" srcOrd="0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BB66FA1C-B401-42D9-A76E-CEF3965CF39D}" type="presOf" srcId="{CD06741A-72F4-4027-AD91-EFB886C6F0A5}" destId="{9FB0658C-59EE-4380-A2F5-E4125CFB8FFA}" srcOrd="0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1B7BAD79-3281-4F87-B2FC-DE1377A0DB91}" type="presParOf" srcId="{170D3308-4BB8-4B02-8BEB-9941FEA26EDC}" destId="{E148499A-5C11-4BC5-9339-C4593F4C3C1B}" srcOrd="0" destOrd="0" presId="urn:microsoft.com/office/officeart/2005/8/layout/pyramid1"/>
    <dgm:cxn modelId="{59BDE478-409D-4B8C-B39E-B234410A0FEE}" type="presParOf" srcId="{E148499A-5C11-4BC5-9339-C4593F4C3C1B}" destId="{379BED6D-E7E4-463D-80BB-2E9A58F9BE2A}" srcOrd="0" destOrd="0" presId="urn:microsoft.com/office/officeart/2005/8/layout/pyramid1"/>
    <dgm:cxn modelId="{B84F8E81-70C5-4FF0-8AA0-1F18156B54E4}" type="presParOf" srcId="{E148499A-5C11-4BC5-9339-C4593F4C3C1B}" destId="{E90918A3-284E-4674-8AA7-BA791B5B50D7}" srcOrd="1" destOrd="0" presId="urn:microsoft.com/office/officeart/2005/8/layout/pyramid1"/>
    <dgm:cxn modelId="{5124CA9C-B379-4E8D-9DDA-D831108A0745}" type="presParOf" srcId="{170D3308-4BB8-4B02-8BEB-9941FEA26EDC}" destId="{0FA4B286-079E-4498-8D53-737D887B4E72}" srcOrd="1" destOrd="0" presId="urn:microsoft.com/office/officeart/2005/8/layout/pyramid1"/>
    <dgm:cxn modelId="{5D05B039-DD41-482D-B10A-43DA33961FFA}" type="presParOf" srcId="{0FA4B286-079E-4498-8D53-737D887B4E72}" destId="{B74250A2-16A6-46AF-94B3-10ACCA8F4784}" srcOrd="0" destOrd="0" presId="urn:microsoft.com/office/officeart/2005/8/layout/pyramid1"/>
    <dgm:cxn modelId="{D39D8726-BC82-4B20-B692-EDF64447F9F9}" type="presParOf" srcId="{0FA4B286-079E-4498-8D53-737D887B4E72}" destId="{981CA65E-2EC3-497B-BE94-28EB0BF6C02D}" srcOrd="1" destOrd="0" presId="urn:microsoft.com/office/officeart/2005/8/layout/pyramid1"/>
    <dgm:cxn modelId="{00FF869D-B981-4678-8C76-86E99925E533}" type="presParOf" srcId="{170D3308-4BB8-4B02-8BEB-9941FEA26EDC}" destId="{C996A9A1-60FB-4C20-B502-86D3B0EAF0E3}" srcOrd="2" destOrd="0" presId="urn:microsoft.com/office/officeart/2005/8/layout/pyramid1"/>
    <dgm:cxn modelId="{D1B54765-6FFB-42FE-AF9B-24B200FF2EA1}" type="presParOf" srcId="{C996A9A1-60FB-4C20-B502-86D3B0EAF0E3}" destId="{9FB0658C-59EE-4380-A2F5-E4125CFB8FFA}" srcOrd="0" destOrd="0" presId="urn:microsoft.com/office/officeart/2005/8/layout/pyramid1"/>
    <dgm:cxn modelId="{37BFBA4C-6562-453B-B5D0-2ED3FBD76A15}" type="presParOf" srcId="{C996A9A1-60FB-4C20-B502-86D3B0EAF0E3}" destId="{2D5EC5F6-15C2-485F-B188-FA150D4C4F7F}" srcOrd="1" destOrd="0" presId="urn:microsoft.com/office/officeart/2005/8/layout/pyramid1"/>
    <dgm:cxn modelId="{8D38A3CE-3227-4A83-BCE3-C42A9C691FD1}" type="presParOf" srcId="{170D3308-4BB8-4B02-8BEB-9941FEA26EDC}" destId="{826C1AC7-60C5-47A6-9953-9C0C43778F08}" srcOrd="3" destOrd="0" presId="urn:microsoft.com/office/officeart/2005/8/layout/pyramid1"/>
    <dgm:cxn modelId="{8A5077BF-3257-4FB0-AAAB-11A94F81F2D1}" type="presParOf" srcId="{826C1AC7-60C5-47A6-9953-9C0C43778F08}" destId="{AB978CC7-52FE-49B9-992A-5660BB7AF656}" srcOrd="0" destOrd="0" presId="urn:microsoft.com/office/officeart/2005/8/layout/pyramid1"/>
    <dgm:cxn modelId="{B03C4298-9350-4233-B91B-B63364748700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5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EF1EF2E6-425D-4562-8BD1-919CF4640CFD}">
      <dgm:prSet phldrT="[Text]"/>
      <dgm:spPr/>
      <dgm:t>
        <a:bodyPr/>
        <a:lstStyle/>
        <a:p>
          <a:r>
            <a:rPr lang="en-ZA" dirty="0"/>
            <a:t>1</a:t>
          </a:r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10</a:t>
          </a:r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30</a:t>
          </a:r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600</a:t>
          </a:r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CB620964-2D45-4A22-AD60-57F824AA7AA0}" type="presOf" srcId="{0AA578E9-D96F-4B74-AB39-280A6D915DAF}" destId="{981CA65E-2EC3-497B-BE94-28EB0BF6C02D}" srcOrd="1" destOrd="0" presId="urn:microsoft.com/office/officeart/2005/8/layout/pyramid1"/>
    <dgm:cxn modelId="{5CF0412E-4F22-403D-BC5A-437499D0618D}" type="presOf" srcId="{BB5354DB-40F0-4533-A2D4-02DE221C0DAA}" destId="{170D3308-4BB8-4B02-8BEB-9941FEA26EDC}" srcOrd="0" destOrd="0" presId="urn:microsoft.com/office/officeart/2005/8/layout/pyramid1"/>
    <dgm:cxn modelId="{AFD28E7E-49BD-48A3-91CB-D3246C855A62}" type="presOf" srcId="{CD06741A-72F4-4027-AD91-EFB886C6F0A5}" destId="{9FB0658C-59EE-4380-A2F5-E4125CFB8FFA}" srcOrd="0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2B956C1E-E810-4FBF-B647-F5496DDBEE92}" type="presOf" srcId="{CD06741A-72F4-4027-AD91-EFB886C6F0A5}" destId="{2D5EC5F6-15C2-485F-B188-FA150D4C4F7F}" srcOrd="1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B10DAA60-91B7-497A-9795-4869E9BC7E7C}" type="presOf" srcId="{EF1EF2E6-425D-4562-8BD1-919CF4640CFD}" destId="{E90918A3-284E-4674-8AA7-BA791B5B50D7}" srcOrd="1" destOrd="0" presId="urn:microsoft.com/office/officeart/2005/8/layout/pyramid1"/>
    <dgm:cxn modelId="{9219B277-B47C-42F5-B7A1-44346A95CBB1}" type="presOf" srcId="{5301BD39-84C2-4D74-A1B6-EF03D6C929BE}" destId="{AB978CC7-52FE-49B9-992A-5660BB7AF656}" srcOrd="0" destOrd="0" presId="urn:microsoft.com/office/officeart/2005/8/layout/pyramid1"/>
    <dgm:cxn modelId="{2D25EA96-2FA8-4F79-9683-CAA398D1280E}" type="presOf" srcId="{5301BD39-84C2-4D74-A1B6-EF03D6C929BE}" destId="{42B051AF-7D8F-47BF-88DA-C51572CE4941}" srcOrd="1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F07B4C94-BDAC-41CB-89E9-1F5A87C8D2C3}" type="presOf" srcId="{EF1EF2E6-425D-4562-8BD1-919CF4640CFD}" destId="{379BED6D-E7E4-463D-80BB-2E9A58F9BE2A}" srcOrd="0" destOrd="0" presId="urn:microsoft.com/office/officeart/2005/8/layout/pyramid1"/>
    <dgm:cxn modelId="{AE7682B2-58F1-4476-836A-E067412A52D4}" type="presOf" srcId="{0AA578E9-D96F-4B74-AB39-280A6D915DAF}" destId="{B74250A2-16A6-46AF-94B3-10ACCA8F4784}" srcOrd="0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D037DA19-D5E1-45BD-A7CE-3B42BD544302}" type="presParOf" srcId="{170D3308-4BB8-4B02-8BEB-9941FEA26EDC}" destId="{E148499A-5C11-4BC5-9339-C4593F4C3C1B}" srcOrd="0" destOrd="0" presId="urn:microsoft.com/office/officeart/2005/8/layout/pyramid1"/>
    <dgm:cxn modelId="{507C3E9E-99AB-4735-9C06-72888B5B15AE}" type="presParOf" srcId="{E148499A-5C11-4BC5-9339-C4593F4C3C1B}" destId="{379BED6D-E7E4-463D-80BB-2E9A58F9BE2A}" srcOrd="0" destOrd="0" presId="urn:microsoft.com/office/officeart/2005/8/layout/pyramid1"/>
    <dgm:cxn modelId="{48CED1D3-B5FC-466F-940B-56C98AB4AD8F}" type="presParOf" srcId="{E148499A-5C11-4BC5-9339-C4593F4C3C1B}" destId="{E90918A3-284E-4674-8AA7-BA791B5B50D7}" srcOrd="1" destOrd="0" presId="urn:microsoft.com/office/officeart/2005/8/layout/pyramid1"/>
    <dgm:cxn modelId="{A5CC042A-FAF3-48E3-84CD-4533AE9CB9A5}" type="presParOf" srcId="{170D3308-4BB8-4B02-8BEB-9941FEA26EDC}" destId="{0FA4B286-079E-4498-8D53-737D887B4E72}" srcOrd="1" destOrd="0" presId="urn:microsoft.com/office/officeart/2005/8/layout/pyramid1"/>
    <dgm:cxn modelId="{A957AC1E-BCF5-4718-B3F9-8655949BBA6D}" type="presParOf" srcId="{0FA4B286-079E-4498-8D53-737D887B4E72}" destId="{B74250A2-16A6-46AF-94B3-10ACCA8F4784}" srcOrd="0" destOrd="0" presId="urn:microsoft.com/office/officeart/2005/8/layout/pyramid1"/>
    <dgm:cxn modelId="{8CEBAF5D-1913-45C0-891F-A0324B559D57}" type="presParOf" srcId="{0FA4B286-079E-4498-8D53-737D887B4E72}" destId="{981CA65E-2EC3-497B-BE94-28EB0BF6C02D}" srcOrd="1" destOrd="0" presId="urn:microsoft.com/office/officeart/2005/8/layout/pyramid1"/>
    <dgm:cxn modelId="{A5148109-8B6B-4051-8565-0B264735AC04}" type="presParOf" srcId="{170D3308-4BB8-4B02-8BEB-9941FEA26EDC}" destId="{C996A9A1-60FB-4C20-B502-86D3B0EAF0E3}" srcOrd="2" destOrd="0" presId="urn:microsoft.com/office/officeart/2005/8/layout/pyramid1"/>
    <dgm:cxn modelId="{207B9657-00F8-41BA-9860-23A64EBF6474}" type="presParOf" srcId="{C996A9A1-60FB-4C20-B502-86D3B0EAF0E3}" destId="{9FB0658C-59EE-4380-A2F5-E4125CFB8FFA}" srcOrd="0" destOrd="0" presId="urn:microsoft.com/office/officeart/2005/8/layout/pyramid1"/>
    <dgm:cxn modelId="{C9B19E68-52DF-4C55-9BEB-92D1C3F2EF3B}" type="presParOf" srcId="{C996A9A1-60FB-4C20-B502-86D3B0EAF0E3}" destId="{2D5EC5F6-15C2-485F-B188-FA150D4C4F7F}" srcOrd="1" destOrd="0" presId="urn:microsoft.com/office/officeart/2005/8/layout/pyramid1"/>
    <dgm:cxn modelId="{C9359F2C-6CD0-4FFE-AAA7-D26F1322CB72}" type="presParOf" srcId="{170D3308-4BB8-4B02-8BEB-9941FEA26EDC}" destId="{826C1AC7-60C5-47A6-9953-9C0C43778F08}" srcOrd="3" destOrd="0" presId="urn:microsoft.com/office/officeart/2005/8/layout/pyramid1"/>
    <dgm:cxn modelId="{7E6E7010-E719-4D9D-8AD0-0B9694FECF43}" type="presParOf" srcId="{826C1AC7-60C5-47A6-9953-9C0C43778F08}" destId="{AB978CC7-52FE-49B9-992A-5660BB7AF656}" srcOrd="0" destOrd="0" presId="urn:microsoft.com/office/officeart/2005/8/layout/pyramid1"/>
    <dgm:cxn modelId="{FF60E3CB-75A1-4DEE-A5FA-C44293255032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36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EF1EF2E6-425D-4562-8BD1-919CF4640CFD}">
      <dgm:prSet phldrT="[Text]" custT="1"/>
      <dgm:spPr/>
      <dgm:t>
        <a:bodyPr/>
        <a:lstStyle/>
        <a:p>
          <a:r>
            <a:rPr lang="en-ZA" sz="4800" dirty="0"/>
            <a:t>0</a:t>
          </a:r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6D9FDD9A-A7B9-4255-9C63-0B0725E479BB}" type="presOf" srcId="{5301BD39-84C2-4D74-A1B6-EF03D6C929BE}" destId="{42B051AF-7D8F-47BF-88DA-C51572CE4941}" srcOrd="1" destOrd="0" presId="urn:microsoft.com/office/officeart/2005/8/layout/pyramid1"/>
    <dgm:cxn modelId="{B3AD31A8-53C4-4E67-A8B7-FBAC3F8C2022}" type="presOf" srcId="{BB5354DB-40F0-4533-A2D4-02DE221C0DAA}" destId="{170D3308-4BB8-4B02-8BEB-9941FEA26EDC}" srcOrd="0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9B45E419-AD20-472F-B92F-27C0F9BC0BAB}" type="presOf" srcId="{5301BD39-84C2-4D74-A1B6-EF03D6C929BE}" destId="{AB978CC7-52FE-49B9-992A-5660BB7AF656}" srcOrd="0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98F21140-7F7A-40FC-A721-7635B0718964}" type="presOf" srcId="{CD06741A-72F4-4027-AD91-EFB886C6F0A5}" destId="{9FB0658C-59EE-4380-A2F5-E4125CFB8FFA}" srcOrd="0" destOrd="0" presId="urn:microsoft.com/office/officeart/2005/8/layout/pyramid1"/>
    <dgm:cxn modelId="{86110B51-166B-4B86-B507-06A7D2ED645E}" type="presOf" srcId="{EF1EF2E6-425D-4562-8BD1-919CF4640CFD}" destId="{379BED6D-E7E4-463D-80BB-2E9A58F9BE2A}" srcOrd="0" destOrd="0" presId="urn:microsoft.com/office/officeart/2005/8/layout/pyramid1"/>
    <dgm:cxn modelId="{B8D8E28D-F3A5-4393-A647-4463F3B75FB9}" type="presOf" srcId="{CD06741A-72F4-4027-AD91-EFB886C6F0A5}" destId="{2D5EC5F6-15C2-485F-B188-FA150D4C4F7F}" srcOrd="1" destOrd="0" presId="urn:microsoft.com/office/officeart/2005/8/layout/pyramid1"/>
    <dgm:cxn modelId="{3942C71F-D432-440C-9D4E-C3D07082AC5D}" type="presOf" srcId="{EF1EF2E6-425D-4562-8BD1-919CF4640CFD}" destId="{E90918A3-284E-4674-8AA7-BA791B5B50D7}" srcOrd="1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DF42C80B-2A89-4B22-A55C-F44F09D0DE0C}" type="presOf" srcId="{0AA578E9-D96F-4B74-AB39-280A6D915DAF}" destId="{B74250A2-16A6-46AF-94B3-10ACCA8F4784}" srcOrd="0" destOrd="0" presId="urn:microsoft.com/office/officeart/2005/8/layout/pyramid1"/>
    <dgm:cxn modelId="{56B1EE93-0D22-4652-B581-E6A1D6D7CD6D}" type="presOf" srcId="{0AA578E9-D96F-4B74-AB39-280A6D915DAF}" destId="{981CA65E-2EC3-497B-BE94-28EB0BF6C02D}" srcOrd="1" destOrd="0" presId="urn:microsoft.com/office/officeart/2005/8/layout/pyramid1"/>
    <dgm:cxn modelId="{0EDE9B2F-3CD1-47F6-B124-0E209D5EDCE1}" type="presParOf" srcId="{170D3308-4BB8-4B02-8BEB-9941FEA26EDC}" destId="{E148499A-5C11-4BC5-9339-C4593F4C3C1B}" srcOrd="0" destOrd="0" presId="urn:microsoft.com/office/officeart/2005/8/layout/pyramid1"/>
    <dgm:cxn modelId="{65AEBA58-AC9E-4DC0-815D-E7AE2E8AAF05}" type="presParOf" srcId="{E148499A-5C11-4BC5-9339-C4593F4C3C1B}" destId="{379BED6D-E7E4-463D-80BB-2E9A58F9BE2A}" srcOrd="0" destOrd="0" presId="urn:microsoft.com/office/officeart/2005/8/layout/pyramid1"/>
    <dgm:cxn modelId="{A2ABBADC-B981-4E71-946E-0A379AB2E192}" type="presParOf" srcId="{E148499A-5C11-4BC5-9339-C4593F4C3C1B}" destId="{E90918A3-284E-4674-8AA7-BA791B5B50D7}" srcOrd="1" destOrd="0" presId="urn:microsoft.com/office/officeart/2005/8/layout/pyramid1"/>
    <dgm:cxn modelId="{F555428C-BC82-42D1-BE44-1986072EBAA7}" type="presParOf" srcId="{170D3308-4BB8-4B02-8BEB-9941FEA26EDC}" destId="{0FA4B286-079E-4498-8D53-737D887B4E72}" srcOrd="1" destOrd="0" presId="urn:microsoft.com/office/officeart/2005/8/layout/pyramid1"/>
    <dgm:cxn modelId="{D30B6717-37B9-4ECD-8278-0898E23A4397}" type="presParOf" srcId="{0FA4B286-079E-4498-8D53-737D887B4E72}" destId="{B74250A2-16A6-46AF-94B3-10ACCA8F4784}" srcOrd="0" destOrd="0" presId="urn:microsoft.com/office/officeart/2005/8/layout/pyramid1"/>
    <dgm:cxn modelId="{73B76053-0D65-4FF1-8854-0C473A64C6F5}" type="presParOf" srcId="{0FA4B286-079E-4498-8D53-737D887B4E72}" destId="{981CA65E-2EC3-497B-BE94-28EB0BF6C02D}" srcOrd="1" destOrd="0" presId="urn:microsoft.com/office/officeart/2005/8/layout/pyramid1"/>
    <dgm:cxn modelId="{A6891FE9-643B-42E2-A52F-B42D0F8A8EAD}" type="presParOf" srcId="{170D3308-4BB8-4B02-8BEB-9941FEA26EDC}" destId="{C996A9A1-60FB-4C20-B502-86D3B0EAF0E3}" srcOrd="2" destOrd="0" presId="urn:microsoft.com/office/officeart/2005/8/layout/pyramid1"/>
    <dgm:cxn modelId="{DF521E76-98E1-45EE-B83D-935C7D083DD6}" type="presParOf" srcId="{C996A9A1-60FB-4C20-B502-86D3B0EAF0E3}" destId="{9FB0658C-59EE-4380-A2F5-E4125CFB8FFA}" srcOrd="0" destOrd="0" presId="urn:microsoft.com/office/officeart/2005/8/layout/pyramid1"/>
    <dgm:cxn modelId="{DD228667-051A-4084-AD88-D46A30B6537B}" type="presParOf" srcId="{C996A9A1-60FB-4C20-B502-86D3B0EAF0E3}" destId="{2D5EC5F6-15C2-485F-B188-FA150D4C4F7F}" srcOrd="1" destOrd="0" presId="urn:microsoft.com/office/officeart/2005/8/layout/pyramid1"/>
    <dgm:cxn modelId="{97355A71-7804-4C86-BAC3-BC5E865D5B1A}" type="presParOf" srcId="{170D3308-4BB8-4B02-8BEB-9941FEA26EDC}" destId="{826C1AC7-60C5-47A6-9953-9C0C43778F08}" srcOrd="3" destOrd="0" presId="urn:microsoft.com/office/officeart/2005/8/layout/pyramid1"/>
    <dgm:cxn modelId="{0B45B558-9270-4B58-B2A8-32C1F79C7DBD}" type="presParOf" srcId="{826C1AC7-60C5-47A6-9953-9C0C43778F08}" destId="{AB978CC7-52FE-49B9-992A-5660BB7AF656}" srcOrd="0" destOrd="0" presId="urn:microsoft.com/office/officeart/2005/8/layout/pyramid1"/>
    <dgm:cxn modelId="{A7A79AFC-B111-4B27-A04F-CB82DD2C4304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29</a:t>
          </a:r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1</a:t>
          </a:r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EF1EF2E6-425D-4562-8BD1-919CF4640CFD}">
      <dgm:prSet phldrT="[Text]" custT="1"/>
      <dgm:spPr/>
      <dgm:t>
        <a:bodyPr/>
        <a:lstStyle/>
        <a:p>
          <a:r>
            <a:rPr lang="en-ZA" sz="4800" dirty="0"/>
            <a:t>0</a:t>
          </a:r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 custLinFactNeighborX="-1737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1CE49E92-DAFC-4126-A0E5-C2BD05385B3E}" type="presOf" srcId="{5301BD39-84C2-4D74-A1B6-EF03D6C929BE}" destId="{42B051AF-7D8F-47BF-88DA-C51572CE4941}" srcOrd="1" destOrd="0" presId="urn:microsoft.com/office/officeart/2005/8/layout/pyramid1"/>
    <dgm:cxn modelId="{EB511796-E70D-4C96-9B3B-57B69FCC061C}" type="presOf" srcId="{5301BD39-84C2-4D74-A1B6-EF03D6C929BE}" destId="{AB978CC7-52FE-49B9-992A-5660BB7AF656}" srcOrd="0" destOrd="0" presId="urn:microsoft.com/office/officeart/2005/8/layout/pyramid1"/>
    <dgm:cxn modelId="{094BA092-B28D-4F68-941E-4EB753E411FC}" type="presOf" srcId="{CD06741A-72F4-4027-AD91-EFB886C6F0A5}" destId="{2D5EC5F6-15C2-485F-B188-FA150D4C4F7F}" srcOrd="1" destOrd="0" presId="urn:microsoft.com/office/officeart/2005/8/layout/pyramid1"/>
    <dgm:cxn modelId="{985B57B1-DA5C-4610-9127-CF9291A99FF8}" type="presOf" srcId="{EF1EF2E6-425D-4562-8BD1-919CF4640CFD}" destId="{E90918A3-284E-4674-8AA7-BA791B5B50D7}" srcOrd="1" destOrd="0" presId="urn:microsoft.com/office/officeart/2005/8/layout/pyramid1"/>
    <dgm:cxn modelId="{DB9D9ECD-C193-49C6-AAD0-76D5465C2993}" type="presOf" srcId="{EF1EF2E6-425D-4562-8BD1-919CF4640CFD}" destId="{379BED6D-E7E4-463D-80BB-2E9A58F9BE2A}" srcOrd="0" destOrd="0" presId="urn:microsoft.com/office/officeart/2005/8/layout/pyramid1"/>
    <dgm:cxn modelId="{A59CBCB8-009E-4B41-81F3-A66A760B1379}" type="presOf" srcId="{BB5354DB-40F0-4533-A2D4-02DE221C0DAA}" destId="{170D3308-4BB8-4B02-8BEB-9941FEA26EDC}" srcOrd="0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EBA542D4-43ED-42A8-AA45-D9FE696260EF}" type="presOf" srcId="{0AA578E9-D96F-4B74-AB39-280A6D915DAF}" destId="{B74250A2-16A6-46AF-94B3-10ACCA8F4784}" srcOrd="0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DC4AB8E6-AA96-48D6-A255-44A907BA7082}" type="presOf" srcId="{CD06741A-72F4-4027-AD91-EFB886C6F0A5}" destId="{9FB0658C-59EE-4380-A2F5-E4125CFB8FFA}" srcOrd="0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818C246D-BB17-4E01-A327-6A2C96228A14}" type="presOf" srcId="{0AA578E9-D96F-4B74-AB39-280A6D915DAF}" destId="{981CA65E-2EC3-497B-BE94-28EB0BF6C02D}" srcOrd="1" destOrd="0" presId="urn:microsoft.com/office/officeart/2005/8/layout/pyramid1"/>
    <dgm:cxn modelId="{6B2B83FF-F57F-4B5D-82F8-FD5CE3ECF20B}" type="presParOf" srcId="{170D3308-4BB8-4B02-8BEB-9941FEA26EDC}" destId="{E148499A-5C11-4BC5-9339-C4593F4C3C1B}" srcOrd="0" destOrd="0" presId="urn:microsoft.com/office/officeart/2005/8/layout/pyramid1"/>
    <dgm:cxn modelId="{2EA964AA-DDEE-46D2-BE2A-E5A0B5DAD71D}" type="presParOf" srcId="{E148499A-5C11-4BC5-9339-C4593F4C3C1B}" destId="{379BED6D-E7E4-463D-80BB-2E9A58F9BE2A}" srcOrd="0" destOrd="0" presId="urn:microsoft.com/office/officeart/2005/8/layout/pyramid1"/>
    <dgm:cxn modelId="{DBC58D72-4487-409F-8856-9C0CB582CE5E}" type="presParOf" srcId="{E148499A-5C11-4BC5-9339-C4593F4C3C1B}" destId="{E90918A3-284E-4674-8AA7-BA791B5B50D7}" srcOrd="1" destOrd="0" presId="urn:microsoft.com/office/officeart/2005/8/layout/pyramid1"/>
    <dgm:cxn modelId="{7CE1BC82-457C-4602-9970-78E3A2EEE9CC}" type="presParOf" srcId="{170D3308-4BB8-4B02-8BEB-9941FEA26EDC}" destId="{0FA4B286-079E-4498-8D53-737D887B4E72}" srcOrd="1" destOrd="0" presId="urn:microsoft.com/office/officeart/2005/8/layout/pyramid1"/>
    <dgm:cxn modelId="{A515EEED-E57D-4658-98A3-F8304EB68EA0}" type="presParOf" srcId="{0FA4B286-079E-4498-8D53-737D887B4E72}" destId="{B74250A2-16A6-46AF-94B3-10ACCA8F4784}" srcOrd="0" destOrd="0" presId="urn:microsoft.com/office/officeart/2005/8/layout/pyramid1"/>
    <dgm:cxn modelId="{6A8B89FF-4D97-4044-AEDB-23C04C21550D}" type="presParOf" srcId="{0FA4B286-079E-4498-8D53-737D887B4E72}" destId="{981CA65E-2EC3-497B-BE94-28EB0BF6C02D}" srcOrd="1" destOrd="0" presId="urn:microsoft.com/office/officeart/2005/8/layout/pyramid1"/>
    <dgm:cxn modelId="{C0BE9570-0A94-4FB9-8CAB-1CE35674D2C7}" type="presParOf" srcId="{170D3308-4BB8-4B02-8BEB-9941FEA26EDC}" destId="{C996A9A1-60FB-4C20-B502-86D3B0EAF0E3}" srcOrd="2" destOrd="0" presId="urn:microsoft.com/office/officeart/2005/8/layout/pyramid1"/>
    <dgm:cxn modelId="{419D1DC6-57D7-418B-943B-F0B24A175DC1}" type="presParOf" srcId="{C996A9A1-60FB-4C20-B502-86D3B0EAF0E3}" destId="{9FB0658C-59EE-4380-A2F5-E4125CFB8FFA}" srcOrd="0" destOrd="0" presId="urn:microsoft.com/office/officeart/2005/8/layout/pyramid1"/>
    <dgm:cxn modelId="{BE5A8FD3-9104-49C4-B56B-B1882BC4A892}" type="presParOf" srcId="{C996A9A1-60FB-4C20-B502-86D3B0EAF0E3}" destId="{2D5EC5F6-15C2-485F-B188-FA150D4C4F7F}" srcOrd="1" destOrd="0" presId="urn:microsoft.com/office/officeart/2005/8/layout/pyramid1"/>
    <dgm:cxn modelId="{9DAF76F9-47D7-4892-80C9-BDFCE5A2E3EF}" type="presParOf" srcId="{170D3308-4BB8-4B02-8BEB-9941FEA26EDC}" destId="{826C1AC7-60C5-47A6-9953-9C0C43778F08}" srcOrd="3" destOrd="0" presId="urn:microsoft.com/office/officeart/2005/8/layout/pyramid1"/>
    <dgm:cxn modelId="{6453DE17-6167-444D-A83A-2A0698B063B0}" type="presParOf" srcId="{826C1AC7-60C5-47A6-9953-9C0C43778F08}" destId="{AB978CC7-52FE-49B9-992A-5660BB7AF656}" srcOrd="0" destOrd="0" presId="urn:microsoft.com/office/officeart/2005/8/layout/pyramid1"/>
    <dgm:cxn modelId="{8E3E04DA-B3C6-4BA3-9565-DD81560A209F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EF1EF2E6-425D-4562-8BD1-919CF4640CFD}">
      <dgm:prSet phldrT="[Text]"/>
      <dgm:spPr/>
      <dgm:t>
        <a:bodyPr/>
        <a:lstStyle/>
        <a:p>
          <a:r>
            <a:rPr lang="en-ZA" dirty="0"/>
            <a:t>1</a:t>
          </a:r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10</a:t>
          </a:r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30</a:t>
          </a:r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600</a:t>
          </a:r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75CDCC3D-9660-421D-ACF0-5CD76642C17D}" type="presOf" srcId="{0AA578E9-D96F-4B74-AB39-280A6D915DAF}" destId="{981CA65E-2EC3-497B-BE94-28EB0BF6C02D}" srcOrd="1" destOrd="0" presId="urn:microsoft.com/office/officeart/2005/8/layout/pyramid1"/>
    <dgm:cxn modelId="{B123F942-1ACA-47AF-BC0F-9926BD83B3F7}" type="presOf" srcId="{EF1EF2E6-425D-4562-8BD1-919CF4640CFD}" destId="{379BED6D-E7E4-463D-80BB-2E9A58F9BE2A}" srcOrd="0" destOrd="0" presId="urn:microsoft.com/office/officeart/2005/8/layout/pyramid1"/>
    <dgm:cxn modelId="{37AAB78B-4E86-4D5B-BA59-76243E080146}" type="presOf" srcId="{CD06741A-72F4-4027-AD91-EFB886C6F0A5}" destId="{9FB0658C-59EE-4380-A2F5-E4125CFB8FFA}" srcOrd="0" destOrd="0" presId="urn:microsoft.com/office/officeart/2005/8/layout/pyramid1"/>
    <dgm:cxn modelId="{70EAECBC-8C8D-4884-8F0B-CE4B4F240B88}" type="presOf" srcId="{0AA578E9-D96F-4B74-AB39-280A6D915DAF}" destId="{B74250A2-16A6-46AF-94B3-10ACCA8F4784}" srcOrd="0" destOrd="0" presId="urn:microsoft.com/office/officeart/2005/8/layout/pyramid1"/>
    <dgm:cxn modelId="{32095B2E-F63A-4658-9EA3-46C7CBBCDD9C}" type="presOf" srcId="{EF1EF2E6-425D-4562-8BD1-919CF4640CFD}" destId="{E90918A3-284E-4674-8AA7-BA791B5B50D7}" srcOrd="1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EA5E3AB1-A987-4BF7-A708-BCE650219570}" type="presOf" srcId="{5301BD39-84C2-4D74-A1B6-EF03D6C929BE}" destId="{42B051AF-7D8F-47BF-88DA-C51572CE4941}" srcOrd="1" destOrd="0" presId="urn:microsoft.com/office/officeart/2005/8/layout/pyramid1"/>
    <dgm:cxn modelId="{BEDFE67E-5AE7-466E-A1CD-A486C95A4C72}" type="presOf" srcId="{BB5354DB-40F0-4533-A2D4-02DE221C0DAA}" destId="{170D3308-4BB8-4B02-8BEB-9941FEA26EDC}" srcOrd="0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F9906410-EA56-407D-8BB2-AF2777DDF4A4}" type="presOf" srcId="{5301BD39-84C2-4D74-A1B6-EF03D6C929BE}" destId="{AB978CC7-52FE-49B9-992A-5660BB7AF656}" srcOrd="0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6916B8AC-F458-40C0-B45B-F1DA9E26B9AB}" type="presOf" srcId="{CD06741A-72F4-4027-AD91-EFB886C6F0A5}" destId="{2D5EC5F6-15C2-485F-B188-FA150D4C4F7F}" srcOrd="1" destOrd="0" presId="urn:microsoft.com/office/officeart/2005/8/layout/pyramid1"/>
    <dgm:cxn modelId="{C3D85AD5-EFD8-44F0-9687-76F5FB983BD9}" type="presParOf" srcId="{170D3308-4BB8-4B02-8BEB-9941FEA26EDC}" destId="{E148499A-5C11-4BC5-9339-C4593F4C3C1B}" srcOrd="0" destOrd="0" presId="urn:microsoft.com/office/officeart/2005/8/layout/pyramid1"/>
    <dgm:cxn modelId="{5079B3BD-C35E-423A-ADED-4C8C06D5066E}" type="presParOf" srcId="{E148499A-5C11-4BC5-9339-C4593F4C3C1B}" destId="{379BED6D-E7E4-463D-80BB-2E9A58F9BE2A}" srcOrd="0" destOrd="0" presId="urn:microsoft.com/office/officeart/2005/8/layout/pyramid1"/>
    <dgm:cxn modelId="{86AB1722-5E6D-44F4-8DB0-42F5DC87500B}" type="presParOf" srcId="{E148499A-5C11-4BC5-9339-C4593F4C3C1B}" destId="{E90918A3-284E-4674-8AA7-BA791B5B50D7}" srcOrd="1" destOrd="0" presId="urn:microsoft.com/office/officeart/2005/8/layout/pyramid1"/>
    <dgm:cxn modelId="{2E2F3315-B8F8-488D-88B2-DE8841612893}" type="presParOf" srcId="{170D3308-4BB8-4B02-8BEB-9941FEA26EDC}" destId="{0FA4B286-079E-4498-8D53-737D887B4E72}" srcOrd="1" destOrd="0" presId="urn:microsoft.com/office/officeart/2005/8/layout/pyramid1"/>
    <dgm:cxn modelId="{9C6A3BCC-F411-45AC-AF3B-499781D5C1A7}" type="presParOf" srcId="{0FA4B286-079E-4498-8D53-737D887B4E72}" destId="{B74250A2-16A6-46AF-94B3-10ACCA8F4784}" srcOrd="0" destOrd="0" presId="urn:microsoft.com/office/officeart/2005/8/layout/pyramid1"/>
    <dgm:cxn modelId="{8AE923EE-C16E-4AD0-92FE-D4C5CC1B379A}" type="presParOf" srcId="{0FA4B286-079E-4498-8D53-737D887B4E72}" destId="{981CA65E-2EC3-497B-BE94-28EB0BF6C02D}" srcOrd="1" destOrd="0" presId="urn:microsoft.com/office/officeart/2005/8/layout/pyramid1"/>
    <dgm:cxn modelId="{55BF3A9D-6168-496C-AAFC-31A37B3F29F3}" type="presParOf" srcId="{170D3308-4BB8-4B02-8BEB-9941FEA26EDC}" destId="{C996A9A1-60FB-4C20-B502-86D3B0EAF0E3}" srcOrd="2" destOrd="0" presId="urn:microsoft.com/office/officeart/2005/8/layout/pyramid1"/>
    <dgm:cxn modelId="{A4469E96-3E6D-4A6C-B6BE-F31DE705D299}" type="presParOf" srcId="{C996A9A1-60FB-4C20-B502-86D3B0EAF0E3}" destId="{9FB0658C-59EE-4380-A2F5-E4125CFB8FFA}" srcOrd="0" destOrd="0" presId="urn:microsoft.com/office/officeart/2005/8/layout/pyramid1"/>
    <dgm:cxn modelId="{421839BC-C399-4A4C-8745-5C6FC508625F}" type="presParOf" srcId="{C996A9A1-60FB-4C20-B502-86D3B0EAF0E3}" destId="{2D5EC5F6-15C2-485F-B188-FA150D4C4F7F}" srcOrd="1" destOrd="0" presId="urn:microsoft.com/office/officeart/2005/8/layout/pyramid1"/>
    <dgm:cxn modelId="{E5BDF7C9-B542-43C6-8B74-5EE6122188A8}" type="presParOf" srcId="{170D3308-4BB8-4B02-8BEB-9941FEA26EDC}" destId="{826C1AC7-60C5-47A6-9953-9C0C43778F08}" srcOrd="3" destOrd="0" presId="urn:microsoft.com/office/officeart/2005/8/layout/pyramid1"/>
    <dgm:cxn modelId="{99AE4967-EBE4-4B0C-9010-2F1EEF6E4D4C}" type="presParOf" srcId="{826C1AC7-60C5-47A6-9953-9C0C43778F08}" destId="{AB978CC7-52FE-49B9-992A-5660BB7AF656}" srcOrd="0" destOrd="0" presId="urn:microsoft.com/office/officeart/2005/8/layout/pyramid1"/>
    <dgm:cxn modelId="{FA787A30-3A2D-4924-8EB1-F2E209ED42B0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6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EF1EF2E6-425D-4562-8BD1-919CF4640CFD}">
      <dgm:prSet phldrT="[Text]" custT="1"/>
      <dgm:spPr/>
      <dgm:t>
        <a:bodyPr/>
        <a:lstStyle/>
        <a:p>
          <a:r>
            <a:rPr lang="en-ZA" sz="4800" dirty="0"/>
            <a:t>0</a:t>
          </a:r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19EC370B-EE49-4B76-B9BD-3FD9A937F331}" type="presOf" srcId="{BB5354DB-40F0-4533-A2D4-02DE221C0DAA}" destId="{170D3308-4BB8-4B02-8BEB-9941FEA26EDC}" srcOrd="0" destOrd="0" presId="urn:microsoft.com/office/officeart/2005/8/layout/pyramid1"/>
    <dgm:cxn modelId="{4962A533-5586-47A3-92AF-19F4C071B194}" type="presOf" srcId="{CD06741A-72F4-4027-AD91-EFB886C6F0A5}" destId="{9FB0658C-59EE-4380-A2F5-E4125CFB8FFA}" srcOrd="0" destOrd="0" presId="urn:microsoft.com/office/officeart/2005/8/layout/pyramid1"/>
    <dgm:cxn modelId="{D552A06D-F55A-4ACA-903D-B0DED082C7AA}" type="presOf" srcId="{EF1EF2E6-425D-4562-8BD1-919CF4640CFD}" destId="{379BED6D-E7E4-463D-80BB-2E9A58F9BE2A}" srcOrd="0" destOrd="0" presId="urn:microsoft.com/office/officeart/2005/8/layout/pyramid1"/>
    <dgm:cxn modelId="{BC72362E-4BF9-4CD3-A751-C5455BE6B501}" type="presOf" srcId="{5301BD39-84C2-4D74-A1B6-EF03D6C929BE}" destId="{AB978CC7-52FE-49B9-992A-5660BB7AF656}" srcOrd="0" destOrd="0" presId="urn:microsoft.com/office/officeart/2005/8/layout/pyramid1"/>
    <dgm:cxn modelId="{20857DCA-4147-45CB-A685-7CDD3D959BE1}" type="presOf" srcId="{0AA578E9-D96F-4B74-AB39-280A6D915DAF}" destId="{981CA65E-2EC3-497B-BE94-28EB0BF6C02D}" srcOrd="1" destOrd="0" presId="urn:microsoft.com/office/officeart/2005/8/layout/pyramid1"/>
    <dgm:cxn modelId="{69DA508F-AC70-493F-B606-51BCA90712C0}" type="presOf" srcId="{0AA578E9-D96F-4B74-AB39-280A6D915DAF}" destId="{B74250A2-16A6-46AF-94B3-10ACCA8F4784}" srcOrd="0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8A88B63D-25C5-4791-89B9-E24712F2061F}" type="presOf" srcId="{EF1EF2E6-425D-4562-8BD1-919CF4640CFD}" destId="{E90918A3-284E-4674-8AA7-BA791B5B50D7}" srcOrd="1" destOrd="0" presId="urn:microsoft.com/office/officeart/2005/8/layout/pyramid1"/>
    <dgm:cxn modelId="{1512FACF-5441-4838-9398-01B24C346F8C}" type="presOf" srcId="{CD06741A-72F4-4027-AD91-EFB886C6F0A5}" destId="{2D5EC5F6-15C2-485F-B188-FA150D4C4F7F}" srcOrd="1" destOrd="0" presId="urn:microsoft.com/office/officeart/2005/8/layout/pyramid1"/>
    <dgm:cxn modelId="{A066E048-3003-4F01-BFB1-6425713150AE}" type="presOf" srcId="{5301BD39-84C2-4D74-A1B6-EF03D6C929BE}" destId="{42B051AF-7D8F-47BF-88DA-C51572CE4941}" srcOrd="1" destOrd="0" presId="urn:microsoft.com/office/officeart/2005/8/layout/pyramid1"/>
    <dgm:cxn modelId="{E566DFE0-1100-4FE3-897D-EC3DCE1EE94C}" type="presParOf" srcId="{170D3308-4BB8-4B02-8BEB-9941FEA26EDC}" destId="{E148499A-5C11-4BC5-9339-C4593F4C3C1B}" srcOrd="0" destOrd="0" presId="urn:microsoft.com/office/officeart/2005/8/layout/pyramid1"/>
    <dgm:cxn modelId="{74569050-E3E3-4BB8-A3FE-791AF4B15E3D}" type="presParOf" srcId="{E148499A-5C11-4BC5-9339-C4593F4C3C1B}" destId="{379BED6D-E7E4-463D-80BB-2E9A58F9BE2A}" srcOrd="0" destOrd="0" presId="urn:microsoft.com/office/officeart/2005/8/layout/pyramid1"/>
    <dgm:cxn modelId="{9E85A569-FCCB-4035-917C-BDF350C5C297}" type="presParOf" srcId="{E148499A-5C11-4BC5-9339-C4593F4C3C1B}" destId="{E90918A3-284E-4674-8AA7-BA791B5B50D7}" srcOrd="1" destOrd="0" presId="urn:microsoft.com/office/officeart/2005/8/layout/pyramid1"/>
    <dgm:cxn modelId="{8F9B9D3C-D3B0-46F9-92B8-30E4AF9077F0}" type="presParOf" srcId="{170D3308-4BB8-4B02-8BEB-9941FEA26EDC}" destId="{0FA4B286-079E-4498-8D53-737D887B4E72}" srcOrd="1" destOrd="0" presId="urn:microsoft.com/office/officeart/2005/8/layout/pyramid1"/>
    <dgm:cxn modelId="{F43A7503-768C-48D6-A57C-227E7D6C1A65}" type="presParOf" srcId="{0FA4B286-079E-4498-8D53-737D887B4E72}" destId="{B74250A2-16A6-46AF-94B3-10ACCA8F4784}" srcOrd="0" destOrd="0" presId="urn:microsoft.com/office/officeart/2005/8/layout/pyramid1"/>
    <dgm:cxn modelId="{15773732-57AB-460E-8F98-0FC98A45B8C4}" type="presParOf" srcId="{0FA4B286-079E-4498-8D53-737D887B4E72}" destId="{981CA65E-2EC3-497B-BE94-28EB0BF6C02D}" srcOrd="1" destOrd="0" presId="urn:microsoft.com/office/officeart/2005/8/layout/pyramid1"/>
    <dgm:cxn modelId="{90480D70-7431-4B29-AD83-34DF0663A376}" type="presParOf" srcId="{170D3308-4BB8-4B02-8BEB-9941FEA26EDC}" destId="{C996A9A1-60FB-4C20-B502-86D3B0EAF0E3}" srcOrd="2" destOrd="0" presId="urn:microsoft.com/office/officeart/2005/8/layout/pyramid1"/>
    <dgm:cxn modelId="{531A48A0-7B70-4E1E-8C82-319476D08A7B}" type="presParOf" srcId="{C996A9A1-60FB-4C20-B502-86D3B0EAF0E3}" destId="{9FB0658C-59EE-4380-A2F5-E4125CFB8FFA}" srcOrd="0" destOrd="0" presId="urn:microsoft.com/office/officeart/2005/8/layout/pyramid1"/>
    <dgm:cxn modelId="{4253D5FC-F780-4184-964B-F5CDE0CA6996}" type="presParOf" srcId="{C996A9A1-60FB-4C20-B502-86D3B0EAF0E3}" destId="{2D5EC5F6-15C2-485F-B188-FA150D4C4F7F}" srcOrd="1" destOrd="0" presId="urn:microsoft.com/office/officeart/2005/8/layout/pyramid1"/>
    <dgm:cxn modelId="{6F667BC7-EC11-4A32-ACD0-151361071FE8}" type="presParOf" srcId="{170D3308-4BB8-4B02-8BEB-9941FEA26EDC}" destId="{826C1AC7-60C5-47A6-9953-9C0C43778F08}" srcOrd="3" destOrd="0" presId="urn:microsoft.com/office/officeart/2005/8/layout/pyramid1"/>
    <dgm:cxn modelId="{8DA7B55C-EE62-431C-851D-8180436B7ED3}" type="presParOf" srcId="{826C1AC7-60C5-47A6-9953-9C0C43778F08}" destId="{AB978CC7-52FE-49B9-992A-5660BB7AF656}" srcOrd="0" destOrd="0" presId="urn:microsoft.com/office/officeart/2005/8/layout/pyramid1"/>
    <dgm:cxn modelId="{E2A7D398-92CA-4802-BE04-090950635A12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7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EF1EF2E6-425D-4562-8BD1-919CF4640CFD}">
      <dgm:prSet phldrT="[Text]"/>
      <dgm:spPr/>
      <dgm:t>
        <a:bodyPr/>
        <a:lstStyle/>
        <a:p>
          <a:r>
            <a:rPr lang="en-ZA" dirty="0"/>
            <a:t>1</a:t>
          </a:r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10</a:t>
          </a:r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30</a:t>
          </a:r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600</a:t>
          </a:r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38524604-DA49-42AC-8C07-217015D10A69}" type="presOf" srcId="{0AA578E9-D96F-4B74-AB39-280A6D915DAF}" destId="{B74250A2-16A6-46AF-94B3-10ACCA8F4784}" srcOrd="0" destOrd="0" presId="urn:microsoft.com/office/officeart/2005/8/layout/pyramid1"/>
    <dgm:cxn modelId="{93B139C5-190A-4BBD-97E1-9DD5CB2FDC29}" type="presOf" srcId="{0AA578E9-D96F-4B74-AB39-280A6D915DAF}" destId="{981CA65E-2EC3-497B-BE94-28EB0BF6C02D}" srcOrd="1" destOrd="0" presId="urn:microsoft.com/office/officeart/2005/8/layout/pyramid1"/>
    <dgm:cxn modelId="{DD001E73-E65B-44EA-8B01-CFDBFA5F26A4}" type="presOf" srcId="{CD06741A-72F4-4027-AD91-EFB886C6F0A5}" destId="{2D5EC5F6-15C2-485F-B188-FA150D4C4F7F}" srcOrd="1" destOrd="0" presId="urn:microsoft.com/office/officeart/2005/8/layout/pyramid1"/>
    <dgm:cxn modelId="{BF450B50-9C47-4E0F-B049-8C6A6EA43A7D}" type="presOf" srcId="{5301BD39-84C2-4D74-A1B6-EF03D6C929BE}" destId="{AB978CC7-52FE-49B9-992A-5660BB7AF656}" srcOrd="0" destOrd="0" presId="urn:microsoft.com/office/officeart/2005/8/layout/pyramid1"/>
    <dgm:cxn modelId="{240093CD-CBBF-4EEC-B344-52878B061830}" type="presOf" srcId="{BB5354DB-40F0-4533-A2D4-02DE221C0DAA}" destId="{170D3308-4BB8-4B02-8BEB-9941FEA26EDC}" srcOrd="0" destOrd="0" presId="urn:microsoft.com/office/officeart/2005/8/layout/pyramid1"/>
    <dgm:cxn modelId="{CC3EEEC2-5796-4CAA-8746-57DA3C673426}" type="presOf" srcId="{CD06741A-72F4-4027-AD91-EFB886C6F0A5}" destId="{9FB0658C-59EE-4380-A2F5-E4125CFB8FFA}" srcOrd="0" destOrd="0" presId="urn:microsoft.com/office/officeart/2005/8/layout/pyramid1"/>
    <dgm:cxn modelId="{F8927EF8-B0F3-4ADE-8D61-795C7FDDEA66}" type="presOf" srcId="{EF1EF2E6-425D-4562-8BD1-919CF4640CFD}" destId="{E90918A3-284E-4674-8AA7-BA791B5B50D7}" srcOrd="1" destOrd="0" presId="urn:microsoft.com/office/officeart/2005/8/layout/pyramid1"/>
    <dgm:cxn modelId="{DB233D75-FF5F-4256-9EF4-05287567911F}" type="presOf" srcId="{5301BD39-84C2-4D74-A1B6-EF03D6C929BE}" destId="{42B051AF-7D8F-47BF-88DA-C51572CE4941}" srcOrd="1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C687CD78-98A9-4E55-A0AD-5B359467B456}" type="presOf" srcId="{EF1EF2E6-425D-4562-8BD1-919CF4640CFD}" destId="{379BED6D-E7E4-463D-80BB-2E9A58F9BE2A}" srcOrd="0" destOrd="0" presId="urn:microsoft.com/office/officeart/2005/8/layout/pyramid1"/>
    <dgm:cxn modelId="{B5B9DE55-F15F-4D0E-AE8A-FDCD99CFB605}" type="presParOf" srcId="{170D3308-4BB8-4B02-8BEB-9941FEA26EDC}" destId="{E148499A-5C11-4BC5-9339-C4593F4C3C1B}" srcOrd="0" destOrd="0" presId="urn:microsoft.com/office/officeart/2005/8/layout/pyramid1"/>
    <dgm:cxn modelId="{492D01ED-D5E4-4AE5-B9C9-D51729980FD2}" type="presParOf" srcId="{E148499A-5C11-4BC5-9339-C4593F4C3C1B}" destId="{379BED6D-E7E4-463D-80BB-2E9A58F9BE2A}" srcOrd="0" destOrd="0" presId="urn:microsoft.com/office/officeart/2005/8/layout/pyramid1"/>
    <dgm:cxn modelId="{461892E8-F5FC-4BAB-88C4-088814769551}" type="presParOf" srcId="{E148499A-5C11-4BC5-9339-C4593F4C3C1B}" destId="{E90918A3-284E-4674-8AA7-BA791B5B50D7}" srcOrd="1" destOrd="0" presId="urn:microsoft.com/office/officeart/2005/8/layout/pyramid1"/>
    <dgm:cxn modelId="{895CDE6A-1242-4764-BA7D-9614D12687CE}" type="presParOf" srcId="{170D3308-4BB8-4B02-8BEB-9941FEA26EDC}" destId="{0FA4B286-079E-4498-8D53-737D887B4E72}" srcOrd="1" destOrd="0" presId="urn:microsoft.com/office/officeart/2005/8/layout/pyramid1"/>
    <dgm:cxn modelId="{91C54AEF-8EE3-4EBD-88F1-0A192E47D6F6}" type="presParOf" srcId="{0FA4B286-079E-4498-8D53-737D887B4E72}" destId="{B74250A2-16A6-46AF-94B3-10ACCA8F4784}" srcOrd="0" destOrd="0" presId="urn:microsoft.com/office/officeart/2005/8/layout/pyramid1"/>
    <dgm:cxn modelId="{C344BC30-0331-4DBE-BE01-6BA9FF30723A}" type="presParOf" srcId="{0FA4B286-079E-4498-8D53-737D887B4E72}" destId="{981CA65E-2EC3-497B-BE94-28EB0BF6C02D}" srcOrd="1" destOrd="0" presId="urn:microsoft.com/office/officeart/2005/8/layout/pyramid1"/>
    <dgm:cxn modelId="{CD2DD82D-1B05-4AF6-98F1-AF5229F71B57}" type="presParOf" srcId="{170D3308-4BB8-4B02-8BEB-9941FEA26EDC}" destId="{C996A9A1-60FB-4C20-B502-86D3B0EAF0E3}" srcOrd="2" destOrd="0" presId="urn:microsoft.com/office/officeart/2005/8/layout/pyramid1"/>
    <dgm:cxn modelId="{0785FF05-1B31-483B-92A4-C614943FD554}" type="presParOf" srcId="{C996A9A1-60FB-4C20-B502-86D3B0EAF0E3}" destId="{9FB0658C-59EE-4380-A2F5-E4125CFB8FFA}" srcOrd="0" destOrd="0" presId="urn:microsoft.com/office/officeart/2005/8/layout/pyramid1"/>
    <dgm:cxn modelId="{331773ED-749F-4C15-A12C-FA74643F7F33}" type="presParOf" srcId="{C996A9A1-60FB-4C20-B502-86D3B0EAF0E3}" destId="{2D5EC5F6-15C2-485F-B188-FA150D4C4F7F}" srcOrd="1" destOrd="0" presId="urn:microsoft.com/office/officeart/2005/8/layout/pyramid1"/>
    <dgm:cxn modelId="{12A76A1F-7C18-43A9-BA80-67EEFFC0E990}" type="presParOf" srcId="{170D3308-4BB8-4B02-8BEB-9941FEA26EDC}" destId="{826C1AC7-60C5-47A6-9953-9C0C43778F08}" srcOrd="3" destOrd="0" presId="urn:microsoft.com/office/officeart/2005/8/layout/pyramid1"/>
    <dgm:cxn modelId="{B3B8C105-4DF9-4F02-BF5E-D6B4912B2305}" type="presParOf" srcId="{826C1AC7-60C5-47A6-9953-9C0C43778F08}" destId="{AB978CC7-52FE-49B9-992A-5660BB7AF656}" srcOrd="0" destOrd="0" presId="urn:microsoft.com/office/officeart/2005/8/layout/pyramid1"/>
    <dgm:cxn modelId="{7523584F-AD9B-40C1-917A-7D03E68DB152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8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EF1EF2E6-425D-4562-8BD1-919CF4640CFD}">
      <dgm:prSet phldrT="[Text]" custT="1"/>
      <dgm:spPr/>
      <dgm:t>
        <a:bodyPr/>
        <a:lstStyle/>
        <a:p>
          <a:r>
            <a:rPr lang="en-ZA" sz="4800" dirty="0"/>
            <a:t>0</a:t>
          </a:r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0</a:t>
          </a:r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0F3652C9-A3AD-477E-A6EF-8DDFEAC53870}" type="presOf" srcId="{0AA578E9-D96F-4B74-AB39-280A6D915DAF}" destId="{B74250A2-16A6-46AF-94B3-10ACCA8F4784}" srcOrd="0" destOrd="0" presId="urn:microsoft.com/office/officeart/2005/8/layout/pyramid1"/>
    <dgm:cxn modelId="{74594C30-E77D-425F-A3BB-56FD9794827A}" type="presOf" srcId="{5301BD39-84C2-4D74-A1B6-EF03D6C929BE}" destId="{42B051AF-7D8F-47BF-88DA-C51572CE4941}" srcOrd="1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053BA3EB-F4CA-421E-A647-3EC283416D36}" type="presOf" srcId="{0AA578E9-D96F-4B74-AB39-280A6D915DAF}" destId="{981CA65E-2EC3-497B-BE94-28EB0BF6C02D}" srcOrd="1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3736997F-84A6-4494-8745-40289DA71D39}" type="presOf" srcId="{5301BD39-84C2-4D74-A1B6-EF03D6C929BE}" destId="{AB978CC7-52FE-49B9-992A-5660BB7AF656}" srcOrd="0" destOrd="0" presId="urn:microsoft.com/office/officeart/2005/8/layout/pyramid1"/>
    <dgm:cxn modelId="{87EA254A-F43B-4122-A757-730D11F009C8}" type="presOf" srcId="{CD06741A-72F4-4027-AD91-EFB886C6F0A5}" destId="{9FB0658C-59EE-4380-A2F5-E4125CFB8FFA}" srcOrd="0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ECF9EEEF-B468-4F1C-BD98-75FDC9764EDD}" type="presOf" srcId="{EF1EF2E6-425D-4562-8BD1-919CF4640CFD}" destId="{379BED6D-E7E4-463D-80BB-2E9A58F9BE2A}" srcOrd="0" destOrd="0" presId="urn:microsoft.com/office/officeart/2005/8/layout/pyramid1"/>
    <dgm:cxn modelId="{9BDDE3F2-1AB0-49BF-8F12-B80B057BC9A2}" type="presOf" srcId="{EF1EF2E6-425D-4562-8BD1-919CF4640CFD}" destId="{E90918A3-284E-4674-8AA7-BA791B5B50D7}" srcOrd="1" destOrd="0" presId="urn:microsoft.com/office/officeart/2005/8/layout/pyramid1"/>
    <dgm:cxn modelId="{92B49633-8BCD-4205-B5B2-1C83BAC761AA}" type="presOf" srcId="{CD06741A-72F4-4027-AD91-EFB886C6F0A5}" destId="{2D5EC5F6-15C2-485F-B188-FA150D4C4F7F}" srcOrd="1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12C42FDF-2962-42E7-A4A8-EA5530253C32}" type="presOf" srcId="{BB5354DB-40F0-4533-A2D4-02DE221C0DAA}" destId="{170D3308-4BB8-4B02-8BEB-9941FEA26EDC}" srcOrd="0" destOrd="0" presId="urn:microsoft.com/office/officeart/2005/8/layout/pyramid1"/>
    <dgm:cxn modelId="{21883E92-DAFB-47D2-B626-8E3FBBC0A9FF}" type="presParOf" srcId="{170D3308-4BB8-4B02-8BEB-9941FEA26EDC}" destId="{E148499A-5C11-4BC5-9339-C4593F4C3C1B}" srcOrd="0" destOrd="0" presId="urn:microsoft.com/office/officeart/2005/8/layout/pyramid1"/>
    <dgm:cxn modelId="{0AC610C2-E6E7-437C-BD7F-EAC858FD5363}" type="presParOf" srcId="{E148499A-5C11-4BC5-9339-C4593F4C3C1B}" destId="{379BED6D-E7E4-463D-80BB-2E9A58F9BE2A}" srcOrd="0" destOrd="0" presId="urn:microsoft.com/office/officeart/2005/8/layout/pyramid1"/>
    <dgm:cxn modelId="{90C6AD1E-9FDA-4C00-B1FB-AC1DEDD42E32}" type="presParOf" srcId="{E148499A-5C11-4BC5-9339-C4593F4C3C1B}" destId="{E90918A3-284E-4674-8AA7-BA791B5B50D7}" srcOrd="1" destOrd="0" presId="urn:microsoft.com/office/officeart/2005/8/layout/pyramid1"/>
    <dgm:cxn modelId="{71BF0CE0-A046-4230-9014-01EA954C7B5D}" type="presParOf" srcId="{170D3308-4BB8-4B02-8BEB-9941FEA26EDC}" destId="{0FA4B286-079E-4498-8D53-737D887B4E72}" srcOrd="1" destOrd="0" presId="urn:microsoft.com/office/officeart/2005/8/layout/pyramid1"/>
    <dgm:cxn modelId="{D8588413-311B-4129-941C-49D8C329AFA9}" type="presParOf" srcId="{0FA4B286-079E-4498-8D53-737D887B4E72}" destId="{B74250A2-16A6-46AF-94B3-10ACCA8F4784}" srcOrd="0" destOrd="0" presId="urn:microsoft.com/office/officeart/2005/8/layout/pyramid1"/>
    <dgm:cxn modelId="{25823A21-5802-4F85-BFD4-4A5B38151903}" type="presParOf" srcId="{0FA4B286-079E-4498-8D53-737D887B4E72}" destId="{981CA65E-2EC3-497B-BE94-28EB0BF6C02D}" srcOrd="1" destOrd="0" presId="urn:microsoft.com/office/officeart/2005/8/layout/pyramid1"/>
    <dgm:cxn modelId="{D9F1FF3B-CFF3-446C-9F62-A15F270ACAA8}" type="presParOf" srcId="{170D3308-4BB8-4B02-8BEB-9941FEA26EDC}" destId="{C996A9A1-60FB-4C20-B502-86D3B0EAF0E3}" srcOrd="2" destOrd="0" presId="urn:microsoft.com/office/officeart/2005/8/layout/pyramid1"/>
    <dgm:cxn modelId="{3E1681EC-F589-4B08-A86C-573A6D98A216}" type="presParOf" srcId="{C996A9A1-60FB-4C20-B502-86D3B0EAF0E3}" destId="{9FB0658C-59EE-4380-A2F5-E4125CFB8FFA}" srcOrd="0" destOrd="0" presId="urn:microsoft.com/office/officeart/2005/8/layout/pyramid1"/>
    <dgm:cxn modelId="{6B19EB31-7D17-4DA5-AD1C-D3F825CA7CD2}" type="presParOf" srcId="{C996A9A1-60FB-4C20-B502-86D3B0EAF0E3}" destId="{2D5EC5F6-15C2-485F-B188-FA150D4C4F7F}" srcOrd="1" destOrd="0" presId="urn:microsoft.com/office/officeart/2005/8/layout/pyramid1"/>
    <dgm:cxn modelId="{858AD737-CE51-40F7-9DEF-9B437C5C4EB5}" type="presParOf" srcId="{170D3308-4BB8-4B02-8BEB-9941FEA26EDC}" destId="{826C1AC7-60C5-47A6-9953-9C0C43778F08}" srcOrd="3" destOrd="0" presId="urn:microsoft.com/office/officeart/2005/8/layout/pyramid1"/>
    <dgm:cxn modelId="{76BE7B3D-CFC2-439B-B567-144B4D09D02A}" type="presParOf" srcId="{826C1AC7-60C5-47A6-9953-9C0C43778F08}" destId="{AB978CC7-52FE-49B9-992A-5660BB7AF656}" srcOrd="0" destOrd="0" presId="urn:microsoft.com/office/officeart/2005/8/layout/pyramid1"/>
    <dgm:cxn modelId="{D46E4AE8-C70A-4CB6-B706-09F8987B8351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9.xml><?xml version="1.0" encoding="utf-8"?>
<dgm:dataModel xmlns:dgm="http://schemas.openxmlformats.org/drawingml/2006/diagram" xmlns:a="http://schemas.openxmlformats.org/drawingml/2006/main">
  <dgm:ptLst>
    <dgm:pt modelId="{BB5354DB-40F0-4533-A2D4-02DE221C0DAA}" type="doc">
      <dgm:prSet loTypeId="urn:microsoft.com/office/officeart/2005/8/layout/pyramid1" loCatId="pyramid" qsTypeId="urn:microsoft.com/office/officeart/2005/8/quickstyle/3d1" qsCatId="3D" csTypeId="urn:microsoft.com/office/officeart/2005/8/colors/accent2_2" csCatId="accent2" phldr="1"/>
      <dgm:spPr/>
    </dgm:pt>
    <dgm:pt modelId="{EF1EF2E6-425D-4562-8BD1-919CF4640CFD}">
      <dgm:prSet phldrT="[Text]"/>
      <dgm:spPr/>
      <dgm:t>
        <a:bodyPr/>
        <a:lstStyle/>
        <a:p>
          <a:r>
            <a:rPr lang="en-ZA" dirty="0"/>
            <a:t>1</a:t>
          </a:r>
        </a:p>
      </dgm:t>
    </dgm:pt>
    <dgm:pt modelId="{262FBB06-3C0D-4A1A-995B-BDBEF23DA8C9}" type="parTrans" cxnId="{657A5B85-1CD0-49EA-AF29-01E944095B45}">
      <dgm:prSet/>
      <dgm:spPr/>
      <dgm:t>
        <a:bodyPr/>
        <a:lstStyle/>
        <a:p>
          <a:endParaRPr lang="en-ZA"/>
        </a:p>
      </dgm:t>
    </dgm:pt>
    <dgm:pt modelId="{B763E73F-F0DA-4E1D-9ABB-D418DCB03D17}" type="sibTrans" cxnId="{657A5B85-1CD0-49EA-AF29-01E944095B45}">
      <dgm:prSet/>
      <dgm:spPr/>
      <dgm:t>
        <a:bodyPr/>
        <a:lstStyle/>
        <a:p>
          <a:endParaRPr lang="en-ZA"/>
        </a:p>
      </dgm:t>
    </dgm:pt>
    <dgm:pt modelId="{0AA578E9-D96F-4B74-AB39-280A6D915DAF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ZA" dirty="0"/>
            <a:t>10</a:t>
          </a:r>
        </a:p>
      </dgm:t>
    </dgm:pt>
    <dgm:pt modelId="{A8BA2463-3A1D-4F91-9FDC-F2F1C88A75CB}" type="parTrans" cxnId="{C011E093-812A-4D43-9BA8-93387761BBF3}">
      <dgm:prSet/>
      <dgm:spPr/>
      <dgm:t>
        <a:bodyPr/>
        <a:lstStyle/>
        <a:p>
          <a:endParaRPr lang="en-ZA"/>
        </a:p>
      </dgm:t>
    </dgm:pt>
    <dgm:pt modelId="{49F967F7-D5A1-4DC4-9E67-D0D855F754B8}" type="sibTrans" cxnId="{C011E093-812A-4D43-9BA8-93387761BBF3}">
      <dgm:prSet/>
      <dgm:spPr/>
      <dgm:t>
        <a:bodyPr/>
        <a:lstStyle/>
        <a:p>
          <a:endParaRPr lang="en-ZA"/>
        </a:p>
      </dgm:t>
    </dgm:pt>
    <dgm:pt modelId="{CD06741A-72F4-4027-AD91-EFB886C6F0A5}">
      <dgm:prSet/>
      <dgm:spPr>
        <a:solidFill>
          <a:srgbClr val="FFFF00"/>
        </a:solidFill>
      </dgm:spPr>
      <dgm:t>
        <a:bodyPr/>
        <a:lstStyle/>
        <a:p>
          <a:r>
            <a:rPr lang="en-ZA" dirty="0"/>
            <a:t>30</a:t>
          </a:r>
        </a:p>
      </dgm:t>
    </dgm:pt>
    <dgm:pt modelId="{7859BD99-73E4-49AD-8618-55C7C4C1699E}" type="parTrans" cxnId="{340EAF5F-2EB7-4C31-93F2-5BB7DE2F1A45}">
      <dgm:prSet/>
      <dgm:spPr/>
      <dgm:t>
        <a:bodyPr/>
        <a:lstStyle/>
        <a:p>
          <a:endParaRPr lang="en-ZA"/>
        </a:p>
      </dgm:t>
    </dgm:pt>
    <dgm:pt modelId="{C3577934-B0F7-44AE-8A38-5B14666FE0B1}" type="sibTrans" cxnId="{340EAF5F-2EB7-4C31-93F2-5BB7DE2F1A45}">
      <dgm:prSet/>
      <dgm:spPr/>
      <dgm:t>
        <a:bodyPr/>
        <a:lstStyle/>
        <a:p>
          <a:endParaRPr lang="en-ZA"/>
        </a:p>
      </dgm:t>
    </dgm:pt>
    <dgm:pt modelId="{5301BD39-84C2-4D74-A1B6-EF03D6C929BE}">
      <dgm:prSet/>
      <dgm:spPr>
        <a:solidFill>
          <a:srgbClr val="00B050"/>
        </a:solidFill>
      </dgm:spPr>
      <dgm:t>
        <a:bodyPr/>
        <a:lstStyle/>
        <a:p>
          <a:r>
            <a:rPr lang="en-ZA" dirty="0"/>
            <a:t>600</a:t>
          </a:r>
        </a:p>
      </dgm:t>
    </dgm:pt>
    <dgm:pt modelId="{84F6938D-6AC7-4487-A512-72638DE67F7A}" type="parTrans" cxnId="{BD2B0581-D13B-4737-A355-259FCF72C280}">
      <dgm:prSet/>
      <dgm:spPr/>
      <dgm:t>
        <a:bodyPr/>
        <a:lstStyle/>
        <a:p>
          <a:endParaRPr lang="en-ZA"/>
        </a:p>
      </dgm:t>
    </dgm:pt>
    <dgm:pt modelId="{6A1F9087-9B58-4304-B020-C78F3B8DA45A}" type="sibTrans" cxnId="{BD2B0581-D13B-4737-A355-259FCF72C280}">
      <dgm:prSet/>
      <dgm:spPr/>
      <dgm:t>
        <a:bodyPr/>
        <a:lstStyle/>
        <a:p>
          <a:endParaRPr lang="en-ZA"/>
        </a:p>
      </dgm:t>
    </dgm:pt>
    <dgm:pt modelId="{170D3308-4BB8-4B02-8BEB-9941FEA26EDC}" type="pres">
      <dgm:prSet presAssocID="{BB5354DB-40F0-4533-A2D4-02DE221C0DAA}" presName="Name0" presStyleCnt="0">
        <dgm:presLayoutVars>
          <dgm:dir/>
          <dgm:animLvl val="lvl"/>
          <dgm:resizeHandles val="exact"/>
        </dgm:presLayoutVars>
      </dgm:prSet>
      <dgm:spPr/>
    </dgm:pt>
    <dgm:pt modelId="{E148499A-5C11-4BC5-9339-C4593F4C3C1B}" type="pres">
      <dgm:prSet presAssocID="{EF1EF2E6-425D-4562-8BD1-919CF4640CFD}" presName="Name8" presStyleCnt="0"/>
      <dgm:spPr/>
    </dgm:pt>
    <dgm:pt modelId="{379BED6D-E7E4-463D-80BB-2E9A58F9BE2A}" type="pres">
      <dgm:prSet presAssocID="{EF1EF2E6-425D-4562-8BD1-919CF4640CFD}" presName="level" presStyleLbl="node1" presStyleIdx="0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90918A3-284E-4674-8AA7-BA791B5B50D7}" type="pres">
      <dgm:prSet presAssocID="{EF1EF2E6-425D-4562-8BD1-919CF4640CFD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A4B286-079E-4498-8D53-737D887B4E72}" type="pres">
      <dgm:prSet presAssocID="{0AA578E9-D96F-4B74-AB39-280A6D915DAF}" presName="Name8" presStyleCnt="0"/>
      <dgm:spPr/>
    </dgm:pt>
    <dgm:pt modelId="{B74250A2-16A6-46AF-94B3-10ACCA8F4784}" type="pres">
      <dgm:prSet presAssocID="{0AA578E9-D96F-4B74-AB39-280A6D915DAF}" presName="level" presStyleLbl="node1" presStyleIdx="1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81CA65E-2EC3-497B-BE94-28EB0BF6C02D}" type="pres">
      <dgm:prSet presAssocID="{0AA578E9-D96F-4B74-AB39-280A6D915DAF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996A9A1-60FB-4C20-B502-86D3B0EAF0E3}" type="pres">
      <dgm:prSet presAssocID="{CD06741A-72F4-4027-AD91-EFB886C6F0A5}" presName="Name8" presStyleCnt="0"/>
      <dgm:spPr/>
    </dgm:pt>
    <dgm:pt modelId="{9FB0658C-59EE-4380-A2F5-E4125CFB8FFA}" type="pres">
      <dgm:prSet presAssocID="{CD06741A-72F4-4027-AD91-EFB886C6F0A5}" presName="level" presStyleLbl="node1" presStyleIdx="2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D5EC5F6-15C2-485F-B188-FA150D4C4F7F}" type="pres">
      <dgm:prSet presAssocID="{CD06741A-72F4-4027-AD91-EFB886C6F0A5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26C1AC7-60C5-47A6-9953-9C0C43778F08}" type="pres">
      <dgm:prSet presAssocID="{5301BD39-84C2-4D74-A1B6-EF03D6C929BE}" presName="Name8" presStyleCnt="0"/>
      <dgm:spPr/>
    </dgm:pt>
    <dgm:pt modelId="{AB978CC7-52FE-49B9-992A-5660BB7AF656}" type="pres">
      <dgm:prSet presAssocID="{5301BD39-84C2-4D74-A1B6-EF03D6C929BE}" presName="level" presStyleLbl="node1" presStyleIdx="3" presStyleCnt="4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2B051AF-7D8F-47BF-88DA-C51572CE4941}" type="pres">
      <dgm:prSet presAssocID="{5301BD39-84C2-4D74-A1B6-EF03D6C929BE}" presName="levelTx" presStyleLbl="revTx" presStyleIdx="0" presStyleCnt="0">
        <dgm:presLayoutVars>
          <dgm:chMax val="1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B02085DB-07EF-4C34-A8E4-D4A584821EE8}" type="presOf" srcId="{5301BD39-84C2-4D74-A1B6-EF03D6C929BE}" destId="{42B051AF-7D8F-47BF-88DA-C51572CE4941}" srcOrd="1" destOrd="0" presId="urn:microsoft.com/office/officeart/2005/8/layout/pyramid1"/>
    <dgm:cxn modelId="{657A5B85-1CD0-49EA-AF29-01E944095B45}" srcId="{BB5354DB-40F0-4533-A2D4-02DE221C0DAA}" destId="{EF1EF2E6-425D-4562-8BD1-919CF4640CFD}" srcOrd="0" destOrd="0" parTransId="{262FBB06-3C0D-4A1A-995B-BDBEF23DA8C9}" sibTransId="{B763E73F-F0DA-4E1D-9ABB-D418DCB03D17}"/>
    <dgm:cxn modelId="{9AF902DA-3094-4FCB-AC76-9F26E193A678}" type="presOf" srcId="{CD06741A-72F4-4027-AD91-EFB886C6F0A5}" destId="{9FB0658C-59EE-4380-A2F5-E4125CFB8FFA}" srcOrd="0" destOrd="0" presId="urn:microsoft.com/office/officeart/2005/8/layout/pyramid1"/>
    <dgm:cxn modelId="{1964C72F-5625-4018-A042-D5C66668F0AD}" type="presOf" srcId="{EF1EF2E6-425D-4562-8BD1-919CF4640CFD}" destId="{379BED6D-E7E4-463D-80BB-2E9A58F9BE2A}" srcOrd="0" destOrd="0" presId="urn:microsoft.com/office/officeart/2005/8/layout/pyramid1"/>
    <dgm:cxn modelId="{D0815E47-051A-438C-A4C9-488A645941DB}" type="presOf" srcId="{0AA578E9-D96F-4B74-AB39-280A6D915DAF}" destId="{981CA65E-2EC3-497B-BE94-28EB0BF6C02D}" srcOrd="1" destOrd="0" presId="urn:microsoft.com/office/officeart/2005/8/layout/pyramid1"/>
    <dgm:cxn modelId="{BD2B0581-D13B-4737-A355-259FCF72C280}" srcId="{BB5354DB-40F0-4533-A2D4-02DE221C0DAA}" destId="{5301BD39-84C2-4D74-A1B6-EF03D6C929BE}" srcOrd="3" destOrd="0" parTransId="{84F6938D-6AC7-4487-A512-72638DE67F7A}" sibTransId="{6A1F9087-9B58-4304-B020-C78F3B8DA45A}"/>
    <dgm:cxn modelId="{0DEA614C-1676-4A86-8A25-AF01552EAD20}" type="presOf" srcId="{CD06741A-72F4-4027-AD91-EFB886C6F0A5}" destId="{2D5EC5F6-15C2-485F-B188-FA150D4C4F7F}" srcOrd="1" destOrd="0" presId="urn:microsoft.com/office/officeart/2005/8/layout/pyramid1"/>
    <dgm:cxn modelId="{F6A40EA3-A9A2-472F-BF83-4B2A57D118D6}" type="presOf" srcId="{5301BD39-84C2-4D74-A1B6-EF03D6C929BE}" destId="{AB978CC7-52FE-49B9-992A-5660BB7AF656}" srcOrd="0" destOrd="0" presId="urn:microsoft.com/office/officeart/2005/8/layout/pyramid1"/>
    <dgm:cxn modelId="{6D52183E-F6B3-4992-AAD1-98F1439EBFD1}" type="presOf" srcId="{EF1EF2E6-425D-4562-8BD1-919CF4640CFD}" destId="{E90918A3-284E-4674-8AA7-BA791B5B50D7}" srcOrd="1" destOrd="0" presId="urn:microsoft.com/office/officeart/2005/8/layout/pyramid1"/>
    <dgm:cxn modelId="{340EAF5F-2EB7-4C31-93F2-5BB7DE2F1A45}" srcId="{BB5354DB-40F0-4533-A2D4-02DE221C0DAA}" destId="{CD06741A-72F4-4027-AD91-EFB886C6F0A5}" srcOrd="2" destOrd="0" parTransId="{7859BD99-73E4-49AD-8618-55C7C4C1699E}" sibTransId="{C3577934-B0F7-44AE-8A38-5B14666FE0B1}"/>
    <dgm:cxn modelId="{51DA08FE-0820-4A2C-ADBE-67AA2396D297}" type="presOf" srcId="{0AA578E9-D96F-4B74-AB39-280A6D915DAF}" destId="{B74250A2-16A6-46AF-94B3-10ACCA8F4784}" srcOrd="0" destOrd="0" presId="urn:microsoft.com/office/officeart/2005/8/layout/pyramid1"/>
    <dgm:cxn modelId="{363999CA-0480-43C6-9543-03FBE5D093B6}" type="presOf" srcId="{BB5354DB-40F0-4533-A2D4-02DE221C0DAA}" destId="{170D3308-4BB8-4B02-8BEB-9941FEA26EDC}" srcOrd="0" destOrd="0" presId="urn:microsoft.com/office/officeart/2005/8/layout/pyramid1"/>
    <dgm:cxn modelId="{C011E093-812A-4D43-9BA8-93387761BBF3}" srcId="{BB5354DB-40F0-4533-A2D4-02DE221C0DAA}" destId="{0AA578E9-D96F-4B74-AB39-280A6D915DAF}" srcOrd="1" destOrd="0" parTransId="{A8BA2463-3A1D-4F91-9FDC-F2F1C88A75CB}" sibTransId="{49F967F7-D5A1-4DC4-9E67-D0D855F754B8}"/>
    <dgm:cxn modelId="{B0BF34D1-B03A-42B2-B4CB-79FD36A26D15}" type="presParOf" srcId="{170D3308-4BB8-4B02-8BEB-9941FEA26EDC}" destId="{E148499A-5C11-4BC5-9339-C4593F4C3C1B}" srcOrd="0" destOrd="0" presId="urn:microsoft.com/office/officeart/2005/8/layout/pyramid1"/>
    <dgm:cxn modelId="{DE570ADC-C040-464A-BD71-EA468E56D980}" type="presParOf" srcId="{E148499A-5C11-4BC5-9339-C4593F4C3C1B}" destId="{379BED6D-E7E4-463D-80BB-2E9A58F9BE2A}" srcOrd="0" destOrd="0" presId="urn:microsoft.com/office/officeart/2005/8/layout/pyramid1"/>
    <dgm:cxn modelId="{E1067547-11DF-4A37-AA95-8D6BD2065F8D}" type="presParOf" srcId="{E148499A-5C11-4BC5-9339-C4593F4C3C1B}" destId="{E90918A3-284E-4674-8AA7-BA791B5B50D7}" srcOrd="1" destOrd="0" presId="urn:microsoft.com/office/officeart/2005/8/layout/pyramid1"/>
    <dgm:cxn modelId="{7CA5B0BA-10C4-4D61-84F8-788DB57DCDF1}" type="presParOf" srcId="{170D3308-4BB8-4B02-8BEB-9941FEA26EDC}" destId="{0FA4B286-079E-4498-8D53-737D887B4E72}" srcOrd="1" destOrd="0" presId="urn:microsoft.com/office/officeart/2005/8/layout/pyramid1"/>
    <dgm:cxn modelId="{CFEC7ABD-4F77-4252-BF09-DDFFBDB0F1D7}" type="presParOf" srcId="{0FA4B286-079E-4498-8D53-737D887B4E72}" destId="{B74250A2-16A6-46AF-94B3-10ACCA8F4784}" srcOrd="0" destOrd="0" presId="urn:microsoft.com/office/officeart/2005/8/layout/pyramid1"/>
    <dgm:cxn modelId="{53AC72A0-1F8E-4698-808C-3D3073D052A9}" type="presParOf" srcId="{0FA4B286-079E-4498-8D53-737D887B4E72}" destId="{981CA65E-2EC3-497B-BE94-28EB0BF6C02D}" srcOrd="1" destOrd="0" presId="urn:microsoft.com/office/officeart/2005/8/layout/pyramid1"/>
    <dgm:cxn modelId="{1A8CD4E7-4EB2-4145-9C10-23143C378E46}" type="presParOf" srcId="{170D3308-4BB8-4B02-8BEB-9941FEA26EDC}" destId="{C996A9A1-60FB-4C20-B502-86D3B0EAF0E3}" srcOrd="2" destOrd="0" presId="urn:microsoft.com/office/officeart/2005/8/layout/pyramid1"/>
    <dgm:cxn modelId="{6EBABD33-56BA-4E7F-86C4-1FA9142273ED}" type="presParOf" srcId="{C996A9A1-60FB-4C20-B502-86D3B0EAF0E3}" destId="{9FB0658C-59EE-4380-A2F5-E4125CFB8FFA}" srcOrd="0" destOrd="0" presId="urn:microsoft.com/office/officeart/2005/8/layout/pyramid1"/>
    <dgm:cxn modelId="{A5C24603-8BC9-44FE-BA3B-8F2CB4748496}" type="presParOf" srcId="{C996A9A1-60FB-4C20-B502-86D3B0EAF0E3}" destId="{2D5EC5F6-15C2-485F-B188-FA150D4C4F7F}" srcOrd="1" destOrd="0" presId="urn:microsoft.com/office/officeart/2005/8/layout/pyramid1"/>
    <dgm:cxn modelId="{D38E59F4-1E0A-4F51-B9C6-9D3BE754BD06}" type="presParOf" srcId="{170D3308-4BB8-4B02-8BEB-9941FEA26EDC}" destId="{826C1AC7-60C5-47A6-9953-9C0C43778F08}" srcOrd="3" destOrd="0" presId="urn:microsoft.com/office/officeart/2005/8/layout/pyramid1"/>
    <dgm:cxn modelId="{2768B967-DEBF-4977-ADEC-1E3EA1B4197C}" type="presParOf" srcId="{826C1AC7-60C5-47A6-9953-9C0C43778F08}" destId="{AB978CC7-52FE-49B9-992A-5660BB7AF656}" srcOrd="0" destOrd="0" presId="urn:microsoft.com/office/officeart/2005/8/layout/pyramid1"/>
    <dgm:cxn modelId="{5105EA7A-3858-4978-9A74-2A128A7432F4}" type="presParOf" srcId="{826C1AC7-60C5-47A6-9953-9C0C43778F08}" destId="{42B051AF-7D8F-47BF-88DA-C51572CE4941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361265" y="0"/>
          <a:ext cx="907510" cy="910060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0" tIns="69850" rIns="69850" bIns="69850" numCol="1" spcCol="1270" anchor="ctr" anchorCtr="0">
          <a:noAutofit/>
        </a:bodyPr>
        <a:lstStyle/>
        <a:p>
          <a:pPr lvl="0" algn="ctr" defTabSz="2444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500" kern="1200" dirty="0"/>
            <a:t>1</a:t>
          </a:r>
        </a:p>
      </dsp:txBody>
      <dsp:txXfrm>
        <a:off x="1361265" y="0"/>
        <a:ext cx="907510" cy="910060"/>
      </dsp:txXfrm>
    </dsp:sp>
    <dsp:sp modelId="{B74250A2-16A6-46AF-94B3-10ACCA8F4784}">
      <dsp:nvSpPr>
        <dsp:cNvPr id="0" name=""/>
        <dsp:cNvSpPr/>
      </dsp:nvSpPr>
      <dsp:spPr>
        <a:xfrm>
          <a:off x="907510" y="910060"/>
          <a:ext cx="1815020" cy="910060"/>
        </a:xfrm>
        <a:prstGeom prst="trapezoid">
          <a:avLst>
            <a:gd name="adj" fmla="val 4986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0" tIns="69850" rIns="69850" bIns="69850" numCol="1" spcCol="1270" anchor="ctr" anchorCtr="0">
          <a:noAutofit/>
        </a:bodyPr>
        <a:lstStyle/>
        <a:p>
          <a:pPr lvl="0" algn="ctr" defTabSz="2444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500" kern="1200" dirty="0"/>
            <a:t>10</a:t>
          </a:r>
        </a:p>
      </dsp:txBody>
      <dsp:txXfrm>
        <a:off x="1225138" y="910060"/>
        <a:ext cx="1179763" cy="910060"/>
      </dsp:txXfrm>
    </dsp:sp>
    <dsp:sp modelId="{9FB0658C-59EE-4380-A2F5-E4125CFB8FFA}">
      <dsp:nvSpPr>
        <dsp:cNvPr id="0" name=""/>
        <dsp:cNvSpPr/>
      </dsp:nvSpPr>
      <dsp:spPr>
        <a:xfrm>
          <a:off x="453755" y="1820120"/>
          <a:ext cx="2722530" cy="910060"/>
        </a:xfrm>
        <a:prstGeom prst="trapezoid">
          <a:avLst>
            <a:gd name="adj" fmla="val 49860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0" tIns="69850" rIns="69850" bIns="69850" numCol="1" spcCol="1270" anchor="ctr" anchorCtr="0">
          <a:noAutofit/>
        </a:bodyPr>
        <a:lstStyle/>
        <a:p>
          <a:pPr lvl="0" algn="ctr" defTabSz="2444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500" kern="1200" dirty="0"/>
            <a:t>30</a:t>
          </a:r>
        </a:p>
      </dsp:txBody>
      <dsp:txXfrm>
        <a:off x="930198" y="1820120"/>
        <a:ext cx="1769644" cy="910060"/>
      </dsp:txXfrm>
    </dsp:sp>
    <dsp:sp modelId="{AB978CC7-52FE-49B9-992A-5660BB7AF656}">
      <dsp:nvSpPr>
        <dsp:cNvPr id="0" name=""/>
        <dsp:cNvSpPr/>
      </dsp:nvSpPr>
      <dsp:spPr>
        <a:xfrm>
          <a:off x="0" y="2730180"/>
          <a:ext cx="3630041" cy="910060"/>
        </a:xfrm>
        <a:prstGeom prst="trapezoid">
          <a:avLst>
            <a:gd name="adj" fmla="val 49860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0" tIns="69850" rIns="69850" bIns="69850" numCol="1" spcCol="1270" anchor="ctr" anchorCtr="0">
          <a:noAutofit/>
        </a:bodyPr>
        <a:lstStyle/>
        <a:p>
          <a:pPr lvl="0" algn="ctr" defTabSz="2444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500" kern="1200" dirty="0"/>
            <a:t>600</a:t>
          </a:r>
        </a:p>
      </dsp:txBody>
      <dsp:txXfrm>
        <a:off x="635257" y="2730180"/>
        <a:ext cx="2359526" cy="910060"/>
      </dsp:txXfrm>
    </dsp:sp>
  </dsp:spTree>
</dsp:drawing>
</file>

<file path=xl/diagrams/drawing10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141653" y="0"/>
          <a:ext cx="761102" cy="933529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2133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4800" kern="1200" dirty="0"/>
            <a:t>0</a:t>
          </a:r>
        </a:p>
      </dsp:txBody>
      <dsp:txXfrm>
        <a:off x="1141653" y="0"/>
        <a:ext cx="761102" cy="933529"/>
      </dsp:txXfrm>
    </dsp:sp>
    <dsp:sp modelId="{B74250A2-16A6-46AF-94B3-10ACCA8F4784}">
      <dsp:nvSpPr>
        <dsp:cNvPr id="0" name=""/>
        <dsp:cNvSpPr/>
      </dsp:nvSpPr>
      <dsp:spPr>
        <a:xfrm>
          <a:off x="761102" y="933529"/>
          <a:ext cx="1522204" cy="933529"/>
        </a:xfrm>
        <a:prstGeom prst="trapezoid">
          <a:avLst>
            <a:gd name="adj" fmla="val 40765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1027488" y="933529"/>
        <a:ext cx="989432" cy="933529"/>
      </dsp:txXfrm>
    </dsp:sp>
    <dsp:sp modelId="{9FB0658C-59EE-4380-A2F5-E4125CFB8FFA}">
      <dsp:nvSpPr>
        <dsp:cNvPr id="0" name=""/>
        <dsp:cNvSpPr/>
      </dsp:nvSpPr>
      <dsp:spPr>
        <a:xfrm>
          <a:off x="380551" y="1867058"/>
          <a:ext cx="2283306" cy="933529"/>
        </a:xfrm>
        <a:prstGeom prst="trapezoid">
          <a:avLst>
            <a:gd name="adj" fmla="val 40765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780129" y="1867058"/>
        <a:ext cx="1484149" cy="933529"/>
      </dsp:txXfrm>
    </dsp:sp>
    <dsp:sp modelId="{AB978CC7-52FE-49B9-992A-5660BB7AF656}">
      <dsp:nvSpPr>
        <dsp:cNvPr id="0" name=""/>
        <dsp:cNvSpPr/>
      </dsp:nvSpPr>
      <dsp:spPr>
        <a:xfrm>
          <a:off x="0" y="2800587"/>
          <a:ext cx="3044409" cy="933529"/>
        </a:xfrm>
        <a:prstGeom prst="trapezoid">
          <a:avLst>
            <a:gd name="adj" fmla="val 40765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4</a:t>
          </a:r>
        </a:p>
      </dsp:txBody>
      <dsp:txXfrm>
        <a:off x="532771" y="2800587"/>
        <a:ext cx="1978865" cy="933529"/>
      </dsp:txXfrm>
    </dsp:sp>
  </dsp:spTree>
</dsp:drawing>
</file>

<file path=xl/diagrams/drawing1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378231" y="0"/>
          <a:ext cx="918821" cy="941413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</a:t>
          </a:r>
        </a:p>
      </dsp:txBody>
      <dsp:txXfrm>
        <a:off x="1378231" y="0"/>
        <a:ext cx="918821" cy="941413"/>
      </dsp:txXfrm>
    </dsp:sp>
    <dsp:sp modelId="{B74250A2-16A6-46AF-94B3-10ACCA8F4784}">
      <dsp:nvSpPr>
        <dsp:cNvPr id="0" name=""/>
        <dsp:cNvSpPr/>
      </dsp:nvSpPr>
      <dsp:spPr>
        <a:xfrm>
          <a:off x="918821" y="941413"/>
          <a:ext cx="1837642" cy="941413"/>
        </a:xfrm>
        <a:prstGeom prst="trapezoid">
          <a:avLst>
            <a:gd name="adj" fmla="val 488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10</a:t>
          </a:r>
        </a:p>
      </dsp:txBody>
      <dsp:txXfrm>
        <a:off x="1240408" y="941413"/>
        <a:ext cx="1194467" cy="941413"/>
      </dsp:txXfrm>
    </dsp:sp>
    <dsp:sp modelId="{9FB0658C-59EE-4380-A2F5-E4125CFB8FFA}">
      <dsp:nvSpPr>
        <dsp:cNvPr id="0" name=""/>
        <dsp:cNvSpPr/>
      </dsp:nvSpPr>
      <dsp:spPr>
        <a:xfrm>
          <a:off x="459410" y="1882827"/>
          <a:ext cx="2756463" cy="941413"/>
        </a:xfrm>
        <a:prstGeom prst="trapezoid">
          <a:avLst>
            <a:gd name="adj" fmla="val 48800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30</a:t>
          </a:r>
        </a:p>
      </dsp:txBody>
      <dsp:txXfrm>
        <a:off x="941791" y="1882827"/>
        <a:ext cx="1791701" cy="941413"/>
      </dsp:txXfrm>
    </dsp:sp>
    <dsp:sp modelId="{AB978CC7-52FE-49B9-992A-5660BB7AF656}">
      <dsp:nvSpPr>
        <dsp:cNvPr id="0" name=""/>
        <dsp:cNvSpPr/>
      </dsp:nvSpPr>
      <dsp:spPr>
        <a:xfrm>
          <a:off x="0" y="2824240"/>
          <a:ext cx="3675285" cy="941413"/>
        </a:xfrm>
        <a:prstGeom prst="trapezoid">
          <a:avLst>
            <a:gd name="adj" fmla="val 48800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600</a:t>
          </a:r>
        </a:p>
      </dsp:txBody>
      <dsp:txXfrm>
        <a:off x="643174" y="2824240"/>
        <a:ext cx="2388935" cy="941413"/>
      </dsp:txXfrm>
    </dsp:sp>
  </dsp:spTree>
</dsp:drawing>
</file>

<file path=xl/diagrams/drawing1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416985" y="0"/>
          <a:ext cx="944657" cy="918051"/>
        </a:xfrm>
        <a:prstGeom prst="trapezoid">
          <a:avLst>
            <a:gd name="adj" fmla="val 51449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2133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4800" kern="1200" dirty="0"/>
            <a:t>0</a:t>
          </a:r>
        </a:p>
      </dsp:txBody>
      <dsp:txXfrm>
        <a:off x="1416985" y="0"/>
        <a:ext cx="944657" cy="918051"/>
      </dsp:txXfrm>
    </dsp:sp>
    <dsp:sp modelId="{B74250A2-16A6-46AF-94B3-10ACCA8F4784}">
      <dsp:nvSpPr>
        <dsp:cNvPr id="0" name=""/>
        <dsp:cNvSpPr/>
      </dsp:nvSpPr>
      <dsp:spPr>
        <a:xfrm>
          <a:off x="944657" y="918051"/>
          <a:ext cx="1889314" cy="918051"/>
        </a:xfrm>
        <a:prstGeom prst="trapezoid">
          <a:avLst>
            <a:gd name="adj" fmla="val 51449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0" tIns="69850" rIns="69850" bIns="69850" numCol="1" spcCol="1270" anchor="ctr" anchorCtr="0">
          <a:noAutofit/>
        </a:bodyPr>
        <a:lstStyle/>
        <a:p>
          <a:pPr lvl="0" algn="ctr" defTabSz="2444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500" kern="1200" dirty="0"/>
            <a:t>1</a:t>
          </a:r>
        </a:p>
      </dsp:txBody>
      <dsp:txXfrm>
        <a:off x="1275286" y="918051"/>
        <a:ext cx="1228054" cy="918051"/>
      </dsp:txXfrm>
    </dsp:sp>
    <dsp:sp modelId="{9FB0658C-59EE-4380-A2F5-E4125CFB8FFA}">
      <dsp:nvSpPr>
        <dsp:cNvPr id="0" name=""/>
        <dsp:cNvSpPr/>
      </dsp:nvSpPr>
      <dsp:spPr>
        <a:xfrm>
          <a:off x="472328" y="1836102"/>
          <a:ext cx="2833971" cy="918051"/>
        </a:xfrm>
        <a:prstGeom prst="trapezoid">
          <a:avLst>
            <a:gd name="adj" fmla="val 51449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0" tIns="69850" rIns="69850" bIns="69850" numCol="1" spcCol="1270" anchor="ctr" anchorCtr="0">
          <a:noAutofit/>
        </a:bodyPr>
        <a:lstStyle/>
        <a:p>
          <a:pPr lvl="0" algn="ctr" defTabSz="2444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500" kern="1200" dirty="0"/>
            <a:t>1</a:t>
          </a:r>
        </a:p>
      </dsp:txBody>
      <dsp:txXfrm>
        <a:off x="968273" y="1836102"/>
        <a:ext cx="1842081" cy="918051"/>
      </dsp:txXfrm>
    </dsp:sp>
    <dsp:sp modelId="{AB978CC7-52FE-49B9-992A-5660BB7AF656}">
      <dsp:nvSpPr>
        <dsp:cNvPr id="0" name=""/>
        <dsp:cNvSpPr/>
      </dsp:nvSpPr>
      <dsp:spPr>
        <a:xfrm>
          <a:off x="0" y="2682187"/>
          <a:ext cx="3778628" cy="918051"/>
        </a:xfrm>
        <a:prstGeom prst="trapezoid">
          <a:avLst>
            <a:gd name="adj" fmla="val 51449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9850" tIns="69850" rIns="69850" bIns="69850" numCol="1" spcCol="1270" anchor="ctr" anchorCtr="0">
          <a:noAutofit/>
        </a:bodyPr>
        <a:lstStyle/>
        <a:p>
          <a:pPr lvl="0" algn="ctr" defTabSz="2444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500" kern="1200" dirty="0"/>
            <a:t>113</a:t>
          </a:r>
        </a:p>
      </dsp:txBody>
      <dsp:txXfrm>
        <a:off x="661259" y="2682187"/>
        <a:ext cx="2456108" cy="918051"/>
      </dsp:txXfrm>
    </dsp:sp>
  </dsp:spTree>
</dsp:drawing>
</file>

<file path=xl/diagrams/drawing1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375552" y="0"/>
          <a:ext cx="917035" cy="969591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3660" tIns="73660" rIns="73660" bIns="73660" numCol="1" spcCol="1270" anchor="ctr" anchorCtr="0">
          <a:noAutofit/>
        </a:bodyPr>
        <a:lstStyle/>
        <a:p>
          <a:pPr lvl="0" algn="ctr" defTabSz="2578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800" kern="1200" dirty="0"/>
            <a:t>1</a:t>
          </a:r>
        </a:p>
      </dsp:txBody>
      <dsp:txXfrm>
        <a:off x="1375552" y="0"/>
        <a:ext cx="917035" cy="969591"/>
      </dsp:txXfrm>
    </dsp:sp>
    <dsp:sp modelId="{B74250A2-16A6-46AF-94B3-10ACCA8F4784}">
      <dsp:nvSpPr>
        <dsp:cNvPr id="0" name=""/>
        <dsp:cNvSpPr/>
      </dsp:nvSpPr>
      <dsp:spPr>
        <a:xfrm>
          <a:off x="917035" y="969591"/>
          <a:ext cx="1834070" cy="969591"/>
        </a:xfrm>
        <a:prstGeom prst="trapezoid">
          <a:avLst>
            <a:gd name="adj" fmla="val 4729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3660" tIns="73660" rIns="73660" bIns="73660" numCol="1" spcCol="1270" anchor="ctr" anchorCtr="0">
          <a:noAutofit/>
        </a:bodyPr>
        <a:lstStyle/>
        <a:p>
          <a:pPr lvl="0" algn="ctr" defTabSz="2578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800" kern="1200" dirty="0"/>
            <a:t>10</a:t>
          </a:r>
        </a:p>
      </dsp:txBody>
      <dsp:txXfrm>
        <a:off x="1237997" y="969591"/>
        <a:ext cx="1192145" cy="969591"/>
      </dsp:txXfrm>
    </dsp:sp>
    <dsp:sp modelId="{9FB0658C-59EE-4380-A2F5-E4125CFB8FFA}">
      <dsp:nvSpPr>
        <dsp:cNvPr id="0" name=""/>
        <dsp:cNvSpPr/>
      </dsp:nvSpPr>
      <dsp:spPr>
        <a:xfrm>
          <a:off x="458517" y="1939183"/>
          <a:ext cx="2751105" cy="969591"/>
        </a:xfrm>
        <a:prstGeom prst="trapezoid">
          <a:avLst>
            <a:gd name="adj" fmla="val 47290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3660" tIns="73660" rIns="73660" bIns="73660" numCol="1" spcCol="1270" anchor="ctr" anchorCtr="0">
          <a:noAutofit/>
        </a:bodyPr>
        <a:lstStyle/>
        <a:p>
          <a:pPr lvl="0" algn="ctr" defTabSz="2578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800" kern="1200" dirty="0"/>
            <a:t>30</a:t>
          </a:r>
        </a:p>
      </dsp:txBody>
      <dsp:txXfrm>
        <a:off x="939961" y="1939183"/>
        <a:ext cx="1788218" cy="969591"/>
      </dsp:txXfrm>
    </dsp:sp>
    <dsp:sp modelId="{AB978CC7-52FE-49B9-992A-5660BB7AF656}">
      <dsp:nvSpPr>
        <dsp:cNvPr id="0" name=""/>
        <dsp:cNvSpPr/>
      </dsp:nvSpPr>
      <dsp:spPr>
        <a:xfrm>
          <a:off x="0" y="2908774"/>
          <a:ext cx="3668141" cy="969591"/>
        </a:xfrm>
        <a:prstGeom prst="trapezoid">
          <a:avLst>
            <a:gd name="adj" fmla="val 47290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3660" tIns="73660" rIns="73660" bIns="73660" numCol="1" spcCol="1270" anchor="ctr" anchorCtr="0">
          <a:noAutofit/>
        </a:bodyPr>
        <a:lstStyle/>
        <a:p>
          <a:pPr lvl="0" algn="ctr" defTabSz="2578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800" kern="1200" dirty="0"/>
            <a:t>600</a:t>
          </a:r>
        </a:p>
      </dsp:txBody>
      <dsp:txXfrm>
        <a:off x="641924" y="2908774"/>
        <a:ext cx="2384291" cy="969591"/>
      </dsp:txXfrm>
    </dsp:sp>
  </dsp:spTree>
</dsp:drawing>
</file>

<file path=xl/diagrams/drawing1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141653" y="0"/>
          <a:ext cx="761102" cy="932735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2133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4800" kern="1200" dirty="0"/>
            <a:t>0</a:t>
          </a:r>
        </a:p>
      </dsp:txBody>
      <dsp:txXfrm>
        <a:off x="1141653" y="0"/>
        <a:ext cx="761102" cy="932735"/>
      </dsp:txXfrm>
    </dsp:sp>
    <dsp:sp modelId="{B74250A2-16A6-46AF-94B3-10ACCA8F4784}">
      <dsp:nvSpPr>
        <dsp:cNvPr id="0" name=""/>
        <dsp:cNvSpPr/>
      </dsp:nvSpPr>
      <dsp:spPr>
        <a:xfrm>
          <a:off x="761102" y="932735"/>
          <a:ext cx="1522204" cy="932735"/>
        </a:xfrm>
        <a:prstGeom prst="trapezoid">
          <a:avLst>
            <a:gd name="adj" fmla="val 40799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1027488" y="932735"/>
        <a:ext cx="989432" cy="932735"/>
      </dsp:txXfrm>
    </dsp:sp>
    <dsp:sp modelId="{9FB0658C-59EE-4380-A2F5-E4125CFB8FFA}">
      <dsp:nvSpPr>
        <dsp:cNvPr id="0" name=""/>
        <dsp:cNvSpPr/>
      </dsp:nvSpPr>
      <dsp:spPr>
        <a:xfrm>
          <a:off x="380551" y="1865471"/>
          <a:ext cx="2283306" cy="932735"/>
        </a:xfrm>
        <a:prstGeom prst="trapezoid">
          <a:avLst>
            <a:gd name="adj" fmla="val 40799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780129" y="1865471"/>
        <a:ext cx="1484149" cy="932735"/>
      </dsp:txXfrm>
    </dsp:sp>
    <dsp:sp modelId="{AB978CC7-52FE-49B9-992A-5660BB7AF656}">
      <dsp:nvSpPr>
        <dsp:cNvPr id="0" name=""/>
        <dsp:cNvSpPr/>
      </dsp:nvSpPr>
      <dsp:spPr>
        <a:xfrm>
          <a:off x="0" y="2798206"/>
          <a:ext cx="3044409" cy="932735"/>
        </a:xfrm>
        <a:prstGeom prst="trapezoid">
          <a:avLst>
            <a:gd name="adj" fmla="val 40799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532771" y="2798206"/>
        <a:ext cx="1978865" cy="932735"/>
      </dsp:txXfrm>
    </dsp:sp>
  </dsp:spTree>
</dsp:drawing>
</file>

<file path=xl/diagrams/drawing1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375552" y="0"/>
          <a:ext cx="917035" cy="969591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3660" tIns="73660" rIns="73660" bIns="73660" numCol="1" spcCol="1270" anchor="ctr" anchorCtr="0">
          <a:noAutofit/>
        </a:bodyPr>
        <a:lstStyle/>
        <a:p>
          <a:pPr lvl="0" algn="ctr" defTabSz="2578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800" kern="1200" dirty="0"/>
            <a:t>1</a:t>
          </a:r>
        </a:p>
      </dsp:txBody>
      <dsp:txXfrm>
        <a:off x="1375552" y="0"/>
        <a:ext cx="917035" cy="969591"/>
      </dsp:txXfrm>
    </dsp:sp>
    <dsp:sp modelId="{B74250A2-16A6-46AF-94B3-10ACCA8F4784}">
      <dsp:nvSpPr>
        <dsp:cNvPr id="0" name=""/>
        <dsp:cNvSpPr/>
      </dsp:nvSpPr>
      <dsp:spPr>
        <a:xfrm>
          <a:off x="917035" y="969591"/>
          <a:ext cx="1834070" cy="969591"/>
        </a:xfrm>
        <a:prstGeom prst="trapezoid">
          <a:avLst>
            <a:gd name="adj" fmla="val 4729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3660" tIns="73660" rIns="73660" bIns="73660" numCol="1" spcCol="1270" anchor="ctr" anchorCtr="0">
          <a:noAutofit/>
        </a:bodyPr>
        <a:lstStyle/>
        <a:p>
          <a:pPr lvl="0" algn="ctr" defTabSz="2578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800" kern="1200" dirty="0"/>
            <a:t>10</a:t>
          </a:r>
        </a:p>
      </dsp:txBody>
      <dsp:txXfrm>
        <a:off x="1237997" y="969591"/>
        <a:ext cx="1192145" cy="969591"/>
      </dsp:txXfrm>
    </dsp:sp>
    <dsp:sp modelId="{9FB0658C-59EE-4380-A2F5-E4125CFB8FFA}">
      <dsp:nvSpPr>
        <dsp:cNvPr id="0" name=""/>
        <dsp:cNvSpPr/>
      </dsp:nvSpPr>
      <dsp:spPr>
        <a:xfrm>
          <a:off x="458517" y="1939183"/>
          <a:ext cx="2751105" cy="969591"/>
        </a:xfrm>
        <a:prstGeom prst="trapezoid">
          <a:avLst>
            <a:gd name="adj" fmla="val 47290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3660" tIns="73660" rIns="73660" bIns="73660" numCol="1" spcCol="1270" anchor="ctr" anchorCtr="0">
          <a:noAutofit/>
        </a:bodyPr>
        <a:lstStyle/>
        <a:p>
          <a:pPr lvl="0" algn="ctr" defTabSz="2578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800" kern="1200" dirty="0"/>
            <a:t>30</a:t>
          </a:r>
        </a:p>
      </dsp:txBody>
      <dsp:txXfrm>
        <a:off x="939961" y="1939183"/>
        <a:ext cx="1788218" cy="969591"/>
      </dsp:txXfrm>
    </dsp:sp>
    <dsp:sp modelId="{AB978CC7-52FE-49B9-992A-5660BB7AF656}">
      <dsp:nvSpPr>
        <dsp:cNvPr id="0" name=""/>
        <dsp:cNvSpPr/>
      </dsp:nvSpPr>
      <dsp:spPr>
        <a:xfrm>
          <a:off x="0" y="2908774"/>
          <a:ext cx="3668141" cy="969591"/>
        </a:xfrm>
        <a:prstGeom prst="trapezoid">
          <a:avLst>
            <a:gd name="adj" fmla="val 47290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3660" tIns="73660" rIns="73660" bIns="73660" numCol="1" spcCol="1270" anchor="ctr" anchorCtr="0">
          <a:noAutofit/>
        </a:bodyPr>
        <a:lstStyle/>
        <a:p>
          <a:pPr lvl="0" algn="ctr" defTabSz="2578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800" kern="1200" dirty="0"/>
            <a:t>600</a:t>
          </a:r>
        </a:p>
      </dsp:txBody>
      <dsp:txXfrm>
        <a:off x="641924" y="2908774"/>
        <a:ext cx="2384291" cy="969591"/>
      </dsp:txXfrm>
    </dsp:sp>
  </dsp:spTree>
</dsp:drawing>
</file>

<file path=xl/diagrams/drawing1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141653" y="0"/>
          <a:ext cx="761102" cy="932735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2133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4800" kern="1200" dirty="0"/>
            <a:t>0</a:t>
          </a:r>
        </a:p>
      </dsp:txBody>
      <dsp:txXfrm>
        <a:off x="1141653" y="0"/>
        <a:ext cx="761102" cy="932735"/>
      </dsp:txXfrm>
    </dsp:sp>
    <dsp:sp modelId="{B74250A2-16A6-46AF-94B3-10ACCA8F4784}">
      <dsp:nvSpPr>
        <dsp:cNvPr id="0" name=""/>
        <dsp:cNvSpPr/>
      </dsp:nvSpPr>
      <dsp:spPr>
        <a:xfrm>
          <a:off x="761102" y="932735"/>
          <a:ext cx="1522204" cy="932735"/>
        </a:xfrm>
        <a:prstGeom prst="trapezoid">
          <a:avLst>
            <a:gd name="adj" fmla="val 40799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1027488" y="932735"/>
        <a:ext cx="989432" cy="932735"/>
      </dsp:txXfrm>
    </dsp:sp>
    <dsp:sp modelId="{9FB0658C-59EE-4380-A2F5-E4125CFB8FFA}">
      <dsp:nvSpPr>
        <dsp:cNvPr id="0" name=""/>
        <dsp:cNvSpPr/>
      </dsp:nvSpPr>
      <dsp:spPr>
        <a:xfrm>
          <a:off x="380551" y="1865471"/>
          <a:ext cx="2283306" cy="932735"/>
        </a:xfrm>
        <a:prstGeom prst="trapezoid">
          <a:avLst>
            <a:gd name="adj" fmla="val 40799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780129" y="1865471"/>
        <a:ext cx="1484149" cy="932735"/>
      </dsp:txXfrm>
    </dsp:sp>
    <dsp:sp modelId="{AB978CC7-52FE-49B9-992A-5660BB7AF656}">
      <dsp:nvSpPr>
        <dsp:cNvPr id="0" name=""/>
        <dsp:cNvSpPr/>
      </dsp:nvSpPr>
      <dsp:spPr>
        <a:xfrm>
          <a:off x="0" y="2798206"/>
          <a:ext cx="3044409" cy="932735"/>
        </a:xfrm>
        <a:prstGeom prst="trapezoid">
          <a:avLst>
            <a:gd name="adj" fmla="val 40799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532771" y="2798206"/>
        <a:ext cx="1978865" cy="932735"/>
      </dsp:txXfrm>
    </dsp:sp>
  </dsp:spTree>
</dsp:drawing>
</file>

<file path=xl/diagrams/drawing17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363944" y="0"/>
          <a:ext cx="909296" cy="941413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</a:t>
          </a:r>
        </a:p>
      </dsp:txBody>
      <dsp:txXfrm>
        <a:off x="1363944" y="0"/>
        <a:ext cx="909296" cy="941413"/>
      </dsp:txXfrm>
    </dsp:sp>
    <dsp:sp modelId="{B74250A2-16A6-46AF-94B3-10ACCA8F4784}">
      <dsp:nvSpPr>
        <dsp:cNvPr id="0" name=""/>
        <dsp:cNvSpPr/>
      </dsp:nvSpPr>
      <dsp:spPr>
        <a:xfrm>
          <a:off x="909296" y="941413"/>
          <a:ext cx="1818592" cy="941413"/>
        </a:xfrm>
        <a:prstGeom prst="trapezoid">
          <a:avLst>
            <a:gd name="adj" fmla="val 48294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10</a:t>
          </a:r>
        </a:p>
      </dsp:txBody>
      <dsp:txXfrm>
        <a:off x="1227549" y="941413"/>
        <a:ext cx="1182085" cy="941413"/>
      </dsp:txXfrm>
    </dsp:sp>
    <dsp:sp modelId="{9FB0658C-59EE-4380-A2F5-E4125CFB8FFA}">
      <dsp:nvSpPr>
        <dsp:cNvPr id="0" name=""/>
        <dsp:cNvSpPr/>
      </dsp:nvSpPr>
      <dsp:spPr>
        <a:xfrm>
          <a:off x="454648" y="1882827"/>
          <a:ext cx="2727888" cy="941413"/>
        </a:xfrm>
        <a:prstGeom prst="trapezoid">
          <a:avLst>
            <a:gd name="adj" fmla="val 48294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30</a:t>
          </a:r>
        </a:p>
      </dsp:txBody>
      <dsp:txXfrm>
        <a:off x="932028" y="1882827"/>
        <a:ext cx="1773127" cy="941413"/>
      </dsp:txXfrm>
    </dsp:sp>
    <dsp:sp modelId="{AB978CC7-52FE-49B9-992A-5660BB7AF656}">
      <dsp:nvSpPr>
        <dsp:cNvPr id="0" name=""/>
        <dsp:cNvSpPr/>
      </dsp:nvSpPr>
      <dsp:spPr>
        <a:xfrm>
          <a:off x="0" y="2824240"/>
          <a:ext cx="3637185" cy="941413"/>
        </a:xfrm>
        <a:prstGeom prst="trapezoid">
          <a:avLst>
            <a:gd name="adj" fmla="val 48294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600</a:t>
          </a:r>
        </a:p>
      </dsp:txBody>
      <dsp:txXfrm>
        <a:off x="636507" y="2824240"/>
        <a:ext cx="2364170" cy="941413"/>
      </dsp:txXfrm>
    </dsp:sp>
  </dsp:spTree>
</dsp:drawing>
</file>

<file path=xl/diagrams/drawing18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141653" y="0"/>
          <a:ext cx="761102" cy="932735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2133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4800" kern="1200" dirty="0"/>
            <a:t>0</a:t>
          </a:r>
        </a:p>
      </dsp:txBody>
      <dsp:txXfrm>
        <a:off x="1141653" y="0"/>
        <a:ext cx="761102" cy="932735"/>
      </dsp:txXfrm>
    </dsp:sp>
    <dsp:sp modelId="{B74250A2-16A6-46AF-94B3-10ACCA8F4784}">
      <dsp:nvSpPr>
        <dsp:cNvPr id="0" name=""/>
        <dsp:cNvSpPr/>
      </dsp:nvSpPr>
      <dsp:spPr>
        <a:xfrm>
          <a:off x="761102" y="932735"/>
          <a:ext cx="1522204" cy="932735"/>
        </a:xfrm>
        <a:prstGeom prst="trapezoid">
          <a:avLst>
            <a:gd name="adj" fmla="val 40799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1027488" y="932735"/>
        <a:ext cx="989432" cy="932735"/>
      </dsp:txXfrm>
    </dsp:sp>
    <dsp:sp modelId="{9FB0658C-59EE-4380-A2F5-E4125CFB8FFA}">
      <dsp:nvSpPr>
        <dsp:cNvPr id="0" name=""/>
        <dsp:cNvSpPr/>
      </dsp:nvSpPr>
      <dsp:spPr>
        <a:xfrm>
          <a:off x="380551" y="1865471"/>
          <a:ext cx="2283306" cy="932735"/>
        </a:xfrm>
        <a:prstGeom prst="trapezoid">
          <a:avLst>
            <a:gd name="adj" fmla="val 40799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780129" y="1865471"/>
        <a:ext cx="1484149" cy="932735"/>
      </dsp:txXfrm>
    </dsp:sp>
    <dsp:sp modelId="{AB978CC7-52FE-49B9-992A-5660BB7AF656}">
      <dsp:nvSpPr>
        <dsp:cNvPr id="0" name=""/>
        <dsp:cNvSpPr/>
      </dsp:nvSpPr>
      <dsp:spPr>
        <a:xfrm>
          <a:off x="0" y="2798206"/>
          <a:ext cx="3044409" cy="932735"/>
        </a:xfrm>
        <a:prstGeom prst="trapezoid">
          <a:avLst>
            <a:gd name="adj" fmla="val 40799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532771" y="2798206"/>
        <a:ext cx="1978865" cy="932735"/>
      </dsp:txXfrm>
    </dsp:sp>
  </dsp:spTree>
</dsp:drawing>
</file>

<file path=xl/diagrams/drawing19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394602" y="0"/>
          <a:ext cx="929735" cy="969591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3660" tIns="73660" rIns="73660" bIns="73660" numCol="1" spcCol="1270" anchor="ctr" anchorCtr="0">
          <a:noAutofit/>
        </a:bodyPr>
        <a:lstStyle/>
        <a:p>
          <a:pPr lvl="0" algn="ctr" defTabSz="2578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800" kern="1200" dirty="0"/>
            <a:t>1</a:t>
          </a:r>
        </a:p>
      </dsp:txBody>
      <dsp:txXfrm>
        <a:off x="1394602" y="0"/>
        <a:ext cx="929735" cy="969591"/>
      </dsp:txXfrm>
    </dsp:sp>
    <dsp:sp modelId="{B74250A2-16A6-46AF-94B3-10ACCA8F4784}">
      <dsp:nvSpPr>
        <dsp:cNvPr id="0" name=""/>
        <dsp:cNvSpPr/>
      </dsp:nvSpPr>
      <dsp:spPr>
        <a:xfrm>
          <a:off x="929735" y="969591"/>
          <a:ext cx="1859470" cy="969591"/>
        </a:xfrm>
        <a:prstGeom prst="trapezoid">
          <a:avLst>
            <a:gd name="adj" fmla="val 47945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3660" tIns="73660" rIns="73660" bIns="73660" numCol="1" spcCol="1270" anchor="ctr" anchorCtr="0">
          <a:noAutofit/>
        </a:bodyPr>
        <a:lstStyle/>
        <a:p>
          <a:pPr lvl="0" algn="ctr" defTabSz="2578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800" kern="1200" dirty="0"/>
            <a:t>10</a:t>
          </a:r>
        </a:p>
      </dsp:txBody>
      <dsp:txXfrm>
        <a:off x="1255142" y="969591"/>
        <a:ext cx="1208655" cy="969591"/>
      </dsp:txXfrm>
    </dsp:sp>
    <dsp:sp modelId="{9FB0658C-59EE-4380-A2F5-E4125CFB8FFA}">
      <dsp:nvSpPr>
        <dsp:cNvPr id="0" name=""/>
        <dsp:cNvSpPr/>
      </dsp:nvSpPr>
      <dsp:spPr>
        <a:xfrm>
          <a:off x="464867" y="1939183"/>
          <a:ext cx="2789205" cy="969591"/>
        </a:xfrm>
        <a:prstGeom prst="trapezoid">
          <a:avLst>
            <a:gd name="adj" fmla="val 47945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3660" tIns="73660" rIns="73660" bIns="73660" numCol="1" spcCol="1270" anchor="ctr" anchorCtr="0">
          <a:noAutofit/>
        </a:bodyPr>
        <a:lstStyle/>
        <a:p>
          <a:pPr lvl="0" algn="ctr" defTabSz="2578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800" kern="1200" dirty="0"/>
            <a:t>30</a:t>
          </a:r>
        </a:p>
      </dsp:txBody>
      <dsp:txXfrm>
        <a:off x="952978" y="1939183"/>
        <a:ext cx="1812983" cy="969591"/>
      </dsp:txXfrm>
    </dsp:sp>
    <dsp:sp modelId="{AB978CC7-52FE-49B9-992A-5660BB7AF656}">
      <dsp:nvSpPr>
        <dsp:cNvPr id="0" name=""/>
        <dsp:cNvSpPr/>
      </dsp:nvSpPr>
      <dsp:spPr>
        <a:xfrm>
          <a:off x="0" y="2908774"/>
          <a:ext cx="3718941" cy="969591"/>
        </a:xfrm>
        <a:prstGeom prst="trapezoid">
          <a:avLst>
            <a:gd name="adj" fmla="val 47945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3660" tIns="73660" rIns="73660" bIns="73660" numCol="1" spcCol="1270" anchor="ctr" anchorCtr="0">
          <a:noAutofit/>
        </a:bodyPr>
        <a:lstStyle/>
        <a:p>
          <a:pPr lvl="0" algn="ctr" defTabSz="2578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800" kern="1200" dirty="0"/>
            <a:t>600</a:t>
          </a:r>
        </a:p>
      </dsp:txBody>
      <dsp:txXfrm>
        <a:off x="650814" y="2908774"/>
        <a:ext cx="2417311" cy="969591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729822" y="0"/>
          <a:ext cx="1153214" cy="890666"/>
        </a:xfrm>
        <a:prstGeom prst="trapezoid">
          <a:avLst>
            <a:gd name="adj" fmla="val 64739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2133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4800" kern="1200" dirty="0"/>
            <a:t>0</a:t>
          </a:r>
        </a:p>
      </dsp:txBody>
      <dsp:txXfrm>
        <a:off x="1729822" y="0"/>
        <a:ext cx="1153214" cy="890666"/>
      </dsp:txXfrm>
    </dsp:sp>
    <dsp:sp modelId="{B74250A2-16A6-46AF-94B3-10ACCA8F4784}">
      <dsp:nvSpPr>
        <dsp:cNvPr id="0" name=""/>
        <dsp:cNvSpPr/>
      </dsp:nvSpPr>
      <dsp:spPr>
        <a:xfrm>
          <a:off x="1153214" y="890666"/>
          <a:ext cx="2306429" cy="890666"/>
        </a:xfrm>
        <a:prstGeom prst="trapezoid">
          <a:avLst>
            <a:gd name="adj" fmla="val 64739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8580" tIns="68580" rIns="68580" bIns="68580" numCol="1" spcCol="1270" anchor="ctr" anchorCtr="0">
          <a:noAutofit/>
        </a:bodyPr>
        <a:lstStyle/>
        <a:p>
          <a:pPr lvl="0" algn="ctr" defTabSz="2400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400" kern="1200" dirty="0"/>
            <a:t>0</a:t>
          </a:r>
        </a:p>
      </dsp:txBody>
      <dsp:txXfrm>
        <a:off x="1556839" y="890666"/>
        <a:ext cx="1499179" cy="890666"/>
      </dsp:txXfrm>
    </dsp:sp>
    <dsp:sp modelId="{9FB0658C-59EE-4380-A2F5-E4125CFB8FFA}">
      <dsp:nvSpPr>
        <dsp:cNvPr id="0" name=""/>
        <dsp:cNvSpPr/>
      </dsp:nvSpPr>
      <dsp:spPr>
        <a:xfrm>
          <a:off x="576607" y="1781333"/>
          <a:ext cx="3459644" cy="890666"/>
        </a:xfrm>
        <a:prstGeom prst="trapezoid">
          <a:avLst>
            <a:gd name="adj" fmla="val 64739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8580" tIns="68580" rIns="68580" bIns="68580" numCol="1" spcCol="1270" anchor="ctr" anchorCtr="0">
          <a:noAutofit/>
        </a:bodyPr>
        <a:lstStyle/>
        <a:p>
          <a:pPr lvl="0" algn="ctr" defTabSz="2400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400" kern="1200" dirty="0"/>
            <a:t>0</a:t>
          </a:r>
        </a:p>
      </dsp:txBody>
      <dsp:txXfrm>
        <a:off x="1182045" y="1781333"/>
        <a:ext cx="2248768" cy="890666"/>
      </dsp:txXfrm>
    </dsp:sp>
    <dsp:sp modelId="{AB978CC7-52FE-49B9-992A-5660BB7AF656}">
      <dsp:nvSpPr>
        <dsp:cNvPr id="0" name=""/>
        <dsp:cNvSpPr/>
      </dsp:nvSpPr>
      <dsp:spPr>
        <a:xfrm>
          <a:off x="0" y="2672000"/>
          <a:ext cx="4612859" cy="890666"/>
        </a:xfrm>
        <a:prstGeom prst="trapezoid">
          <a:avLst>
            <a:gd name="adj" fmla="val 64739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8580" tIns="68580" rIns="68580" bIns="68580" numCol="1" spcCol="1270" anchor="ctr" anchorCtr="0">
          <a:noAutofit/>
        </a:bodyPr>
        <a:lstStyle/>
        <a:p>
          <a:pPr lvl="0" algn="ctr" defTabSz="2400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400" kern="1200" dirty="0"/>
            <a:t>0</a:t>
          </a:r>
        </a:p>
      </dsp:txBody>
      <dsp:txXfrm>
        <a:off x="807250" y="2672000"/>
        <a:ext cx="2998358" cy="890666"/>
      </dsp:txXfrm>
    </dsp:sp>
  </dsp:spTree>
</dsp:drawing>
</file>

<file path=xl/diagrams/drawing20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141653" y="0"/>
          <a:ext cx="761102" cy="932735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2133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4800" kern="1200" dirty="0"/>
            <a:t>0</a:t>
          </a:r>
        </a:p>
      </dsp:txBody>
      <dsp:txXfrm>
        <a:off x="1141653" y="0"/>
        <a:ext cx="761102" cy="932735"/>
      </dsp:txXfrm>
    </dsp:sp>
    <dsp:sp modelId="{B74250A2-16A6-46AF-94B3-10ACCA8F4784}">
      <dsp:nvSpPr>
        <dsp:cNvPr id="0" name=""/>
        <dsp:cNvSpPr/>
      </dsp:nvSpPr>
      <dsp:spPr>
        <a:xfrm>
          <a:off x="761102" y="932735"/>
          <a:ext cx="1522204" cy="932735"/>
        </a:xfrm>
        <a:prstGeom prst="trapezoid">
          <a:avLst>
            <a:gd name="adj" fmla="val 40799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1</a:t>
          </a:r>
        </a:p>
      </dsp:txBody>
      <dsp:txXfrm>
        <a:off x="1027488" y="932735"/>
        <a:ext cx="989432" cy="932735"/>
      </dsp:txXfrm>
    </dsp:sp>
    <dsp:sp modelId="{9FB0658C-59EE-4380-A2F5-E4125CFB8FFA}">
      <dsp:nvSpPr>
        <dsp:cNvPr id="0" name=""/>
        <dsp:cNvSpPr/>
      </dsp:nvSpPr>
      <dsp:spPr>
        <a:xfrm>
          <a:off x="380551" y="1865471"/>
          <a:ext cx="2283306" cy="932735"/>
        </a:xfrm>
        <a:prstGeom prst="trapezoid">
          <a:avLst>
            <a:gd name="adj" fmla="val 40799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1</a:t>
          </a:r>
        </a:p>
      </dsp:txBody>
      <dsp:txXfrm>
        <a:off x="780129" y="1865471"/>
        <a:ext cx="1484149" cy="932735"/>
      </dsp:txXfrm>
    </dsp:sp>
    <dsp:sp modelId="{AB978CC7-52FE-49B9-992A-5660BB7AF656}">
      <dsp:nvSpPr>
        <dsp:cNvPr id="0" name=""/>
        <dsp:cNvSpPr/>
      </dsp:nvSpPr>
      <dsp:spPr>
        <a:xfrm>
          <a:off x="0" y="2798206"/>
          <a:ext cx="3044409" cy="932735"/>
        </a:xfrm>
        <a:prstGeom prst="trapezoid">
          <a:avLst>
            <a:gd name="adj" fmla="val 40799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21</a:t>
          </a:r>
        </a:p>
      </dsp:txBody>
      <dsp:txXfrm>
        <a:off x="532771" y="2798206"/>
        <a:ext cx="1978865" cy="932735"/>
      </dsp:txXfrm>
    </dsp:sp>
  </dsp:spTree>
</dsp:drawing>
</file>

<file path=xl/diagrams/drawing2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361265" y="0"/>
          <a:ext cx="907510" cy="1204541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2550" tIns="82550" rIns="82550" bIns="8255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6500" kern="1200" dirty="0"/>
            <a:t>1</a:t>
          </a:r>
        </a:p>
      </dsp:txBody>
      <dsp:txXfrm>
        <a:off x="1361265" y="0"/>
        <a:ext cx="907510" cy="1204541"/>
      </dsp:txXfrm>
    </dsp:sp>
    <dsp:sp modelId="{B74250A2-16A6-46AF-94B3-10ACCA8F4784}">
      <dsp:nvSpPr>
        <dsp:cNvPr id="0" name=""/>
        <dsp:cNvSpPr/>
      </dsp:nvSpPr>
      <dsp:spPr>
        <a:xfrm>
          <a:off x="907510" y="1204541"/>
          <a:ext cx="1815020" cy="1204541"/>
        </a:xfrm>
        <a:prstGeom prst="trapezoid">
          <a:avLst>
            <a:gd name="adj" fmla="val 3767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2550" tIns="82550" rIns="82550" bIns="8255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6500" kern="1200" dirty="0"/>
            <a:t>10</a:t>
          </a:r>
        </a:p>
      </dsp:txBody>
      <dsp:txXfrm>
        <a:off x="1225138" y="1204541"/>
        <a:ext cx="1179763" cy="1204541"/>
      </dsp:txXfrm>
    </dsp:sp>
    <dsp:sp modelId="{9FB0658C-59EE-4380-A2F5-E4125CFB8FFA}">
      <dsp:nvSpPr>
        <dsp:cNvPr id="0" name=""/>
        <dsp:cNvSpPr/>
      </dsp:nvSpPr>
      <dsp:spPr>
        <a:xfrm>
          <a:off x="453755" y="2409082"/>
          <a:ext cx="2722530" cy="1204541"/>
        </a:xfrm>
        <a:prstGeom prst="trapezoid">
          <a:avLst>
            <a:gd name="adj" fmla="val 37670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2550" tIns="82550" rIns="82550" bIns="8255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6500" kern="1200" dirty="0"/>
            <a:t>30</a:t>
          </a:r>
        </a:p>
      </dsp:txBody>
      <dsp:txXfrm>
        <a:off x="930198" y="2409082"/>
        <a:ext cx="1769644" cy="1204541"/>
      </dsp:txXfrm>
    </dsp:sp>
    <dsp:sp modelId="{AB978CC7-52FE-49B9-992A-5660BB7AF656}">
      <dsp:nvSpPr>
        <dsp:cNvPr id="0" name=""/>
        <dsp:cNvSpPr/>
      </dsp:nvSpPr>
      <dsp:spPr>
        <a:xfrm>
          <a:off x="0" y="3613624"/>
          <a:ext cx="3630041" cy="1204541"/>
        </a:xfrm>
        <a:prstGeom prst="trapezoid">
          <a:avLst>
            <a:gd name="adj" fmla="val 37670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2550" tIns="82550" rIns="82550" bIns="8255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6500" kern="1200" dirty="0"/>
            <a:t>600</a:t>
          </a:r>
        </a:p>
      </dsp:txBody>
      <dsp:txXfrm>
        <a:off x="635257" y="3613624"/>
        <a:ext cx="2359526" cy="1204541"/>
      </dsp:txXfrm>
    </dsp:sp>
  </dsp:spTree>
</dsp:drawing>
</file>

<file path=xl/diagrams/drawing2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660795" y="0"/>
          <a:ext cx="1107197" cy="1302543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8580" tIns="68580" rIns="68580" bIns="68580" numCol="1" spcCol="1270" anchor="ctr" anchorCtr="0">
          <a:noAutofit/>
        </a:bodyPr>
        <a:lstStyle/>
        <a:p>
          <a:pPr lvl="0" algn="ctr" defTabSz="2400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400" kern="1200" dirty="0"/>
            <a:t>0</a:t>
          </a:r>
        </a:p>
      </dsp:txBody>
      <dsp:txXfrm>
        <a:off x="1660795" y="0"/>
        <a:ext cx="1107197" cy="1302543"/>
      </dsp:txXfrm>
    </dsp:sp>
    <dsp:sp modelId="{B74250A2-16A6-46AF-94B3-10ACCA8F4784}">
      <dsp:nvSpPr>
        <dsp:cNvPr id="0" name=""/>
        <dsp:cNvSpPr/>
      </dsp:nvSpPr>
      <dsp:spPr>
        <a:xfrm>
          <a:off x="1107197" y="1302543"/>
          <a:ext cx="2214394" cy="1302543"/>
        </a:xfrm>
        <a:prstGeom prst="trapezoid">
          <a:avLst>
            <a:gd name="adj" fmla="val 42501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2550" tIns="82550" rIns="82550" bIns="8255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6500" kern="1200" dirty="0"/>
            <a:t>0</a:t>
          </a:r>
        </a:p>
      </dsp:txBody>
      <dsp:txXfrm>
        <a:off x="1494715" y="1302543"/>
        <a:ext cx="1439356" cy="1302543"/>
      </dsp:txXfrm>
    </dsp:sp>
    <dsp:sp modelId="{9FB0658C-59EE-4380-A2F5-E4125CFB8FFA}">
      <dsp:nvSpPr>
        <dsp:cNvPr id="0" name=""/>
        <dsp:cNvSpPr/>
      </dsp:nvSpPr>
      <dsp:spPr>
        <a:xfrm>
          <a:off x="553598" y="2605087"/>
          <a:ext cx="3321591" cy="1302543"/>
        </a:xfrm>
        <a:prstGeom prst="trapezoid">
          <a:avLst>
            <a:gd name="adj" fmla="val 42501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2550" tIns="82550" rIns="82550" bIns="8255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6500" kern="1200" dirty="0"/>
            <a:t>0</a:t>
          </a:r>
        </a:p>
      </dsp:txBody>
      <dsp:txXfrm>
        <a:off x="1134876" y="2605087"/>
        <a:ext cx="2159034" cy="1302543"/>
      </dsp:txXfrm>
    </dsp:sp>
    <dsp:sp modelId="{AB978CC7-52FE-49B9-992A-5660BB7AF656}">
      <dsp:nvSpPr>
        <dsp:cNvPr id="0" name=""/>
        <dsp:cNvSpPr/>
      </dsp:nvSpPr>
      <dsp:spPr>
        <a:xfrm>
          <a:off x="0" y="3907631"/>
          <a:ext cx="4428788" cy="1302543"/>
        </a:xfrm>
        <a:prstGeom prst="trapezoid">
          <a:avLst>
            <a:gd name="adj" fmla="val 42501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2550" tIns="82550" rIns="82550" bIns="8255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6500" kern="1200" dirty="0"/>
            <a:t>28</a:t>
          </a:r>
        </a:p>
      </dsp:txBody>
      <dsp:txXfrm>
        <a:off x="775037" y="3907631"/>
        <a:ext cx="2878712" cy="1302543"/>
      </dsp:txXfrm>
    </dsp:sp>
  </dsp:spTree>
</dsp:drawing>
</file>

<file path=xl/diagrams/drawing2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370790" y="0"/>
          <a:ext cx="913860" cy="952129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</a:t>
          </a:r>
        </a:p>
      </dsp:txBody>
      <dsp:txXfrm>
        <a:off x="1370790" y="0"/>
        <a:ext cx="913860" cy="952129"/>
      </dsp:txXfrm>
    </dsp:sp>
    <dsp:sp modelId="{B74250A2-16A6-46AF-94B3-10ACCA8F4784}">
      <dsp:nvSpPr>
        <dsp:cNvPr id="0" name=""/>
        <dsp:cNvSpPr/>
      </dsp:nvSpPr>
      <dsp:spPr>
        <a:xfrm>
          <a:off x="913860" y="952128"/>
          <a:ext cx="1827720" cy="952129"/>
        </a:xfrm>
        <a:prstGeom prst="trapezoid">
          <a:avLst>
            <a:gd name="adj" fmla="val 4799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10</a:t>
          </a:r>
        </a:p>
      </dsp:txBody>
      <dsp:txXfrm>
        <a:off x="1233711" y="952128"/>
        <a:ext cx="1188018" cy="952129"/>
      </dsp:txXfrm>
    </dsp:sp>
    <dsp:sp modelId="{9FB0658C-59EE-4380-A2F5-E4125CFB8FFA}">
      <dsp:nvSpPr>
        <dsp:cNvPr id="0" name=""/>
        <dsp:cNvSpPr/>
      </dsp:nvSpPr>
      <dsp:spPr>
        <a:xfrm>
          <a:off x="456930" y="1904257"/>
          <a:ext cx="2741580" cy="952129"/>
        </a:xfrm>
        <a:prstGeom prst="trapezoid">
          <a:avLst>
            <a:gd name="adj" fmla="val 47990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30</a:t>
          </a:r>
        </a:p>
      </dsp:txBody>
      <dsp:txXfrm>
        <a:off x="936706" y="1904257"/>
        <a:ext cx="1782027" cy="952129"/>
      </dsp:txXfrm>
    </dsp:sp>
    <dsp:sp modelId="{AB978CC7-52FE-49B9-992A-5660BB7AF656}">
      <dsp:nvSpPr>
        <dsp:cNvPr id="0" name=""/>
        <dsp:cNvSpPr/>
      </dsp:nvSpPr>
      <dsp:spPr>
        <a:xfrm>
          <a:off x="0" y="2856387"/>
          <a:ext cx="3655441" cy="952129"/>
        </a:xfrm>
        <a:prstGeom prst="trapezoid">
          <a:avLst>
            <a:gd name="adj" fmla="val 47990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600</a:t>
          </a:r>
        </a:p>
      </dsp:txBody>
      <dsp:txXfrm>
        <a:off x="639702" y="2856387"/>
        <a:ext cx="2376036" cy="952129"/>
      </dsp:txXfrm>
    </dsp:sp>
  </dsp:spTree>
</dsp:drawing>
</file>

<file path=xl/diagrams/drawing2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129747" y="0"/>
          <a:ext cx="753164" cy="939879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2133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4800" kern="1200" dirty="0"/>
            <a:t>0</a:t>
          </a:r>
        </a:p>
      </dsp:txBody>
      <dsp:txXfrm>
        <a:off x="1129747" y="0"/>
        <a:ext cx="753164" cy="939879"/>
      </dsp:txXfrm>
    </dsp:sp>
    <dsp:sp modelId="{B74250A2-16A6-46AF-94B3-10ACCA8F4784}">
      <dsp:nvSpPr>
        <dsp:cNvPr id="0" name=""/>
        <dsp:cNvSpPr/>
      </dsp:nvSpPr>
      <dsp:spPr>
        <a:xfrm>
          <a:off x="753164" y="939879"/>
          <a:ext cx="1506329" cy="939879"/>
        </a:xfrm>
        <a:prstGeom prst="trapezoid">
          <a:avLst>
            <a:gd name="adj" fmla="val 40067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1016772" y="939879"/>
        <a:ext cx="979114" cy="939879"/>
      </dsp:txXfrm>
    </dsp:sp>
    <dsp:sp modelId="{9FB0658C-59EE-4380-A2F5-E4125CFB8FFA}">
      <dsp:nvSpPr>
        <dsp:cNvPr id="0" name=""/>
        <dsp:cNvSpPr/>
      </dsp:nvSpPr>
      <dsp:spPr>
        <a:xfrm>
          <a:off x="376582" y="1879758"/>
          <a:ext cx="2259494" cy="939879"/>
        </a:xfrm>
        <a:prstGeom prst="trapezoid">
          <a:avLst>
            <a:gd name="adj" fmla="val 40067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1</a:t>
          </a:r>
        </a:p>
      </dsp:txBody>
      <dsp:txXfrm>
        <a:off x="771993" y="1879758"/>
        <a:ext cx="1468671" cy="939879"/>
      </dsp:txXfrm>
    </dsp:sp>
    <dsp:sp modelId="{AB978CC7-52FE-49B9-992A-5660BB7AF656}">
      <dsp:nvSpPr>
        <dsp:cNvPr id="0" name=""/>
        <dsp:cNvSpPr/>
      </dsp:nvSpPr>
      <dsp:spPr>
        <a:xfrm>
          <a:off x="0" y="2819637"/>
          <a:ext cx="3012659" cy="939879"/>
        </a:xfrm>
        <a:prstGeom prst="trapezoid">
          <a:avLst>
            <a:gd name="adj" fmla="val 40067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7</a:t>
          </a:r>
        </a:p>
      </dsp:txBody>
      <dsp:txXfrm>
        <a:off x="527215" y="2819637"/>
        <a:ext cx="1958228" cy="939879"/>
      </dsp:txXfrm>
    </dsp:sp>
  </dsp:spTree>
</dsp:drawing>
</file>

<file path=xl/diagrams/drawing2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371088" y="0"/>
          <a:ext cx="914058" cy="941413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</a:t>
          </a:r>
        </a:p>
      </dsp:txBody>
      <dsp:txXfrm>
        <a:off x="1371088" y="0"/>
        <a:ext cx="914058" cy="941413"/>
      </dsp:txXfrm>
    </dsp:sp>
    <dsp:sp modelId="{B74250A2-16A6-46AF-94B3-10ACCA8F4784}">
      <dsp:nvSpPr>
        <dsp:cNvPr id="0" name=""/>
        <dsp:cNvSpPr/>
      </dsp:nvSpPr>
      <dsp:spPr>
        <a:xfrm>
          <a:off x="914058" y="941413"/>
          <a:ext cx="1828117" cy="941413"/>
        </a:xfrm>
        <a:prstGeom prst="trapezoid">
          <a:avLst>
            <a:gd name="adj" fmla="val 48547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10</a:t>
          </a:r>
        </a:p>
      </dsp:txBody>
      <dsp:txXfrm>
        <a:off x="1233979" y="941413"/>
        <a:ext cx="1188276" cy="941413"/>
      </dsp:txXfrm>
    </dsp:sp>
    <dsp:sp modelId="{9FB0658C-59EE-4380-A2F5-E4125CFB8FFA}">
      <dsp:nvSpPr>
        <dsp:cNvPr id="0" name=""/>
        <dsp:cNvSpPr/>
      </dsp:nvSpPr>
      <dsp:spPr>
        <a:xfrm>
          <a:off x="457029" y="1882827"/>
          <a:ext cx="2742176" cy="941413"/>
        </a:xfrm>
        <a:prstGeom prst="trapezoid">
          <a:avLst>
            <a:gd name="adj" fmla="val 48547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30</a:t>
          </a:r>
        </a:p>
      </dsp:txBody>
      <dsp:txXfrm>
        <a:off x="936910" y="1882827"/>
        <a:ext cx="1782414" cy="941413"/>
      </dsp:txXfrm>
    </dsp:sp>
    <dsp:sp modelId="{AB978CC7-52FE-49B9-992A-5660BB7AF656}">
      <dsp:nvSpPr>
        <dsp:cNvPr id="0" name=""/>
        <dsp:cNvSpPr/>
      </dsp:nvSpPr>
      <dsp:spPr>
        <a:xfrm>
          <a:off x="0" y="2824240"/>
          <a:ext cx="3656235" cy="941413"/>
        </a:xfrm>
        <a:prstGeom prst="trapezoid">
          <a:avLst>
            <a:gd name="adj" fmla="val 48547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600</a:t>
          </a:r>
        </a:p>
      </dsp:txBody>
      <dsp:txXfrm>
        <a:off x="639841" y="2824240"/>
        <a:ext cx="2376552" cy="941413"/>
      </dsp:txXfrm>
    </dsp:sp>
  </dsp:spTree>
</dsp:drawing>
</file>

<file path=xl/diagrams/drawing2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141653" y="0"/>
          <a:ext cx="761102" cy="932735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2133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4800" kern="1200" dirty="0"/>
            <a:t>0</a:t>
          </a:r>
        </a:p>
      </dsp:txBody>
      <dsp:txXfrm>
        <a:off x="1141653" y="0"/>
        <a:ext cx="761102" cy="932735"/>
      </dsp:txXfrm>
    </dsp:sp>
    <dsp:sp modelId="{B74250A2-16A6-46AF-94B3-10ACCA8F4784}">
      <dsp:nvSpPr>
        <dsp:cNvPr id="0" name=""/>
        <dsp:cNvSpPr/>
      </dsp:nvSpPr>
      <dsp:spPr>
        <a:xfrm>
          <a:off x="761102" y="932735"/>
          <a:ext cx="1522204" cy="932735"/>
        </a:xfrm>
        <a:prstGeom prst="trapezoid">
          <a:avLst>
            <a:gd name="adj" fmla="val 40799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1027488" y="932735"/>
        <a:ext cx="989432" cy="932735"/>
      </dsp:txXfrm>
    </dsp:sp>
    <dsp:sp modelId="{9FB0658C-59EE-4380-A2F5-E4125CFB8FFA}">
      <dsp:nvSpPr>
        <dsp:cNvPr id="0" name=""/>
        <dsp:cNvSpPr/>
      </dsp:nvSpPr>
      <dsp:spPr>
        <a:xfrm>
          <a:off x="380551" y="1865471"/>
          <a:ext cx="2283306" cy="932735"/>
        </a:xfrm>
        <a:prstGeom prst="trapezoid">
          <a:avLst>
            <a:gd name="adj" fmla="val 40799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780129" y="1865471"/>
        <a:ext cx="1484149" cy="932735"/>
      </dsp:txXfrm>
    </dsp:sp>
    <dsp:sp modelId="{AB978CC7-52FE-49B9-992A-5660BB7AF656}">
      <dsp:nvSpPr>
        <dsp:cNvPr id="0" name=""/>
        <dsp:cNvSpPr/>
      </dsp:nvSpPr>
      <dsp:spPr>
        <a:xfrm>
          <a:off x="0" y="2798206"/>
          <a:ext cx="3044409" cy="932735"/>
        </a:xfrm>
        <a:prstGeom prst="trapezoid">
          <a:avLst>
            <a:gd name="adj" fmla="val 40799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532771" y="2798206"/>
        <a:ext cx="1978865" cy="932735"/>
      </dsp:txXfrm>
    </dsp:sp>
  </dsp:spTree>
</dsp:drawing>
</file>

<file path=xl/diagrams/drawing27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382696" y="0"/>
          <a:ext cx="921797" cy="952129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</a:t>
          </a:r>
        </a:p>
      </dsp:txBody>
      <dsp:txXfrm>
        <a:off x="1382696" y="0"/>
        <a:ext cx="921797" cy="952129"/>
      </dsp:txXfrm>
    </dsp:sp>
    <dsp:sp modelId="{B74250A2-16A6-46AF-94B3-10ACCA8F4784}">
      <dsp:nvSpPr>
        <dsp:cNvPr id="0" name=""/>
        <dsp:cNvSpPr/>
      </dsp:nvSpPr>
      <dsp:spPr>
        <a:xfrm>
          <a:off x="921797" y="952128"/>
          <a:ext cx="1843595" cy="952129"/>
        </a:xfrm>
        <a:prstGeom prst="trapezoid">
          <a:avLst>
            <a:gd name="adj" fmla="val 48407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10</a:t>
          </a:r>
        </a:p>
      </dsp:txBody>
      <dsp:txXfrm>
        <a:off x="1244426" y="952128"/>
        <a:ext cx="1198337" cy="952129"/>
      </dsp:txXfrm>
    </dsp:sp>
    <dsp:sp modelId="{9FB0658C-59EE-4380-A2F5-E4125CFB8FFA}">
      <dsp:nvSpPr>
        <dsp:cNvPr id="0" name=""/>
        <dsp:cNvSpPr/>
      </dsp:nvSpPr>
      <dsp:spPr>
        <a:xfrm>
          <a:off x="460898" y="1904257"/>
          <a:ext cx="2765393" cy="952129"/>
        </a:xfrm>
        <a:prstGeom prst="trapezoid">
          <a:avLst>
            <a:gd name="adj" fmla="val 48407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30</a:t>
          </a:r>
        </a:p>
      </dsp:txBody>
      <dsp:txXfrm>
        <a:off x="944842" y="1904257"/>
        <a:ext cx="1797505" cy="952129"/>
      </dsp:txXfrm>
    </dsp:sp>
    <dsp:sp modelId="{AB978CC7-52FE-49B9-992A-5660BB7AF656}">
      <dsp:nvSpPr>
        <dsp:cNvPr id="0" name=""/>
        <dsp:cNvSpPr/>
      </dsp:nvSpPr>
      <dsp:spPr>
        <a:xfrm>
          <a:off x="0" y="2856387"/>
          <a:ext cx="3687191" cy="952129"/>
        </a:xfrm>
        <a:prstGeom prst="trapezoid">
          <a:avLst>
            <a:gd name="adj" fmla="val 48407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600</a:t>
          </a:r>
        </a:p>
      </dsp:txBody>
      <dsp:txXfrm>
        <a:off x="645258" y="2856387"/>
        <a:ext cx="2396674" cy="952129"/>
      </dsp:txXfrm>
    </dsp:sp>
  </dsp:spTree>
</dsp:drawing>
</file>

<file path=xl/diagrams/drawing28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129747" y="0"/>
          <a:ext cx="753164" cy="939879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2133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4800" kern="1200" dirty="0"/>
            <a:t>0</a:t>
          </a:r>
        </a:p>
      </dsp:txBody>
      <dsp:txXfrm>
        <a:off x="1129747" y="0"/>
        <a:ext cx="753164" cy="939879"/>
      </dsp:txXfrm>
    </dsp:sp>
    <dsp:sp modelId="{B74250A2-16A6-46AF-94B3-10ACCA8F4784}">
      <dsp:nvSpPr>
        <dsp:cNvPr id="0" name=""/>
        <dsp:cNvSpPr/>
      </dsp:nvSpPr>
      <dsp:spPr>
        <a:xfrm>
          <a:off x="753164" y="939879"/>
          <a:ext cx="1506329" cy="939879"/>
        </a:xfrm>
        <a:prstGeom prst="trapezoid">
          <a:avLst>
            <a:gd name="adj" fmla="val 40067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1</a:t>
          </a:r>
        </a:p>
      </dsp:txBody>
      <dsp:txXfrm>
        <a:off x="1016772" y="939879"/>
        <a:ext cx="979114" cy="939879"/>
      </dsp:txXfrm>
    </dsp:sp>
    <dsp:sp modelId="{9FB0658C-59EE-4380-A2F5-E4125CFB8FFA}">
      <dsp:nvSpPr>
        <dsp:cNvPr id="0" name=""/>
        <dsp:cNvSpPr/>
      </dsp:nvSpPr>
      <dsp:spPr>
        <a:xfrm>
          <a:off x="376582" y="1879758"/>
          <a:ext cx="2259494" cy="939879"/>
        </a:xfrm>
        <a:prstGeom prst="trapezoid">
          <a:avLst>
            <a:gd name="adj" fmla="val 40067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2</a:t>
          </a:r>
        </a:p>
      </dsp:txBody>
      <dsp:txXfrm>
        <a:off x="771993" y="1879758"/>
        <a:ext cx="1468671" cy="939879"/>
      </dsp:txXfrm>
    </dsp:sp>
    <dsp:sp modelId="{AB978CC7-52FE-49B9-992A-5660BB7AF656}">
      <dsp:nvSpPr>
        <dsp:cNvPr id="0" name=""/>
        <dsp:cNvSpPr/>
      </dsp:nvSpPr>
      <dsp:spPr>
        <a:xfrm>
          <a:off x="0" y="2819637"/>
          <a:ext cx="3012659" cy="939879"/>
        </a:xfrm>
        <a:prstGeom prst="trapezoid">
          <a:avLst>
            <a:gd name="adj" fmla="val 40067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65</a:t>
          </a:r>
        </a:p>
      </dsp:txBody>
      <dsp:txXfrm>
        <a:off x="527215" y="2819637"/>
        <a:ext cx="1958228" cy="939879"/>
      </dsp:txXfrm>
    </dsp:sp>
  </dsp:spTree>
</dsp:drawing>
</file>

<file path=xl/diagrams/drawing29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382696" y="0"/>
          <a:ext cx="921797" cy="952129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</a:t>
          </a:r>
        </a:p>
      </dsp:txBody>
      <dsp:txXfrm>
        <a:off x="1382696" y="0"/>
        <a:ext cx="921797" cy="952129"/>
      </dsp:txXfrm>
    </dsp:sp>
    <dsp:sp modelId="{B74250A2-16A6-46AF-94B3-10ACCA8F4784}">
      <dsp:nvSpPr>
        <dsp:cNvPr id="0" name=""/>
        <dsp:cNvSpPr/>
      </dsp:nvSpPr>
      <dsp:spPr>
        <a:xfrm>
          <a:off x="921797" y="952128"/>
          <a:ext cx="1843595" cy="952129"/>
        </a:xfrm>
        <a:prstGeom prst="trapezoid">
          <a:avLst>
            <a:gd name="adj" fmla="val 48407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10</a:t>
          </a:r>
        </a:p>
      </dsp:txBody>
      <dsp:txXfrm>
        <a:off x="1244426" y="952128"/>
        <a:ext cx="1198337" cy="952129"/>
      </dsp:txXfrm>
    </dsp:sp>
    <dsp:sp modelId="{9FB0658C-59EE-4380-A2F5-E4125CFB8FFA}">
      <dsp:nvSpPr>
        <dsp:cNvPr id="0" name=""/>
        <dsp:cNvSpPr/>
      </dsp:nvSpPr>
      <dsp:spPr>
        <a:xfrm>
          <a:off x="460898" y="1904257"/>
          <a:ext cx="2765393" cy="952129"/>
        </a:xfrm>
        <a:prstGeom prst="trapezoid">
          <a:avLst>
            <a:gd name="adj" fmla="val 48407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30</a:t>
          </a:r>
        </a:p>
      </dsp:txBody>
      <dsp:txXfrm>
        <a:off x="944842" y="1904257"/>
        <a:ext cx="1797505" cy="952129"/>
      </dsp:txXfrm>
    </dsp:sp>
    <dsp:sp modelId="{AB978CC7-52FE-49B9-992A-5660BB7AF656}">
      <dsp:nvSpPr>
        <dsp:cNvPr id="0" name=""/>
        <dsp:cNvSpPr/>
      </dsp:nvSpPr>
      <dsp:spPr>
        <a:xfrm>
          <a:off x="0" y="2856387"/>
          <a:ext cx="3687191" cy="952129"/>
        </a:xfrm>
        <a:prstGeom prst="trapezoid">
          <a:avLst>
            <a:gd name="adj" fmla="val 48407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600</a:t>
          </a:r>
        </a:p>
      </dsp:txBody>
      <dsp:txXfrm>
        <a:off x="645258" y="2856387"/>
        <a:ext cx="2396674" cy="952129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325546" y="0"/>
          <a:ext cx="883697" cy="952129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</a:t>
          </a:r>
        </a:p>
      </dsp:txBody>
      <dsp:txXfrm>
        <a:off x="1325546" y="0"/>
        <a:ext cx="883697" cy="952129"/>
      </dsp:txXfrm>
    </dsp:sp>
    <dsp:sp modelId="{B74250A2-16A6-46AF-94B3-10ACCA8F4784}">
      <dsp:nvSpPr>
        <dsp:cNvPr id="0" name=""/>
        <dsp:cNvSpPr/>
      </dsp:nvSpPr>
      <dsp:spPr>
        <a:xfrm>
          <a:off x="883697" y="952128"/>
          <a:ext cx="1767395" cy="952129"/>
        </a:xfrm>
        <a:prstGeom prst="trapezoid">
          <a:avLst>
            <a:gd name="adj" fmla="val 46406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10</a:t>
          </a:r>
        </a:p>
      </dsp:txBody>
      <dsp:txXfrm>
        <a:off x="1192991" y="952128"/>
        <a:ext cx="1148807" cy="952129"/>
      </dsp:txXfrm>
    </dsp:sp>
    <dsp:sp modelId="{9FB0658C-59EE-4380-A2F5-E4125CFB8FFA}">
      <dsp:nvSpPr>
        <dsp:cNvPr id="0" name=""/>
        <dsp:cNvSpPr/>
      </dsp:nvSpPr>
      <dsp:spPr>
        <a:xfrm>
          <a:off x="441848" y="1904257"/>
          <a:ext cx="2651093" cy="952129"/>
        </a:xfrm>
        <a:prstGeom prst="trapezoid">
          <a:avLst>
            <a:gd name="adj" fmla="val 46406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30</a:t>
          </a:r>
        </a:p>
      </dsp:txBody>
      <dsp:txXfrm>
        <a:off x="905790" y="1904257"/>
        <a:ext cx="1723210" cy="952129"/>
      </dsp:txXfrm>
    </dsp:sp>
    <dsp:sp modelId="{AB978CC7-52FE-49B9-992A-5660BB7AF656}">
      <dsp:nvSpPr>
        <dsp:cNvPr id="0" name=""/>
        <dsp:cNvSpPr/>
      </dsp:nvSpPr>
      <dsp:spPr>
        <a:xfrm>
          <a:off x="0" y="2856387"/>
          <a:ext cx="3534791" cy="952129"/>
        </a:xfrm>
        <a:prstGeom prst="trapezoid">
          <a:avLst>
            <a:gd name="adj" fmla="val 46406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600</a:t>
          </a:r>
        </a:p>
      </dsp:txBody>
      <dsp:txXfrm>
        <a:off x="618588" y="2856387"/>
        <a:ext cx="2297614" cy="952129"/>
      </dsp:txXfrm>
    </dsp:sp>
  </dsp:spTree>
</dsp:drawing>
</file>

<file path=xl/diagrams/drawing30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129747" y="0"/>
          <a:ext cx="753164" cy="939879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2133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4800" kern="1200" dirty="0"/>
            <a:t>0</a:t>
          </a:r>
        </a:p>
      </dsp:txBody>
      <dsp:txXfrm>
        <a:off x="1129747" y="0"/>
        <a:ext cx="753164" cy="939879"/>
      </dsp:txXfrm>
    </dsp:sp>
    <dsp:sp modelId="{B74250A2-16A6-46AF-94B3-10ACCA8F4784}">
      <dsp:nvSpPr>
        <dsp:cNvPr id="0" name=""/>
        <dsp:cNvSpPr/>
      </dsp:nvSpPr>
      <dsp:spPr>
        <a:xfrm>
          <a:off x="753164" y="939879"/>
          <a:ext cx="1506329" cy="939879"/>
        </a:xfrm>
        <a:prstGeom prst="trapezoid">
          <a:avLst>
            <a:gd name="adj" fmla="val 40067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1016772" y="939879"/>
        <a:ext cx="979114" cy="939879"/>
      </dsp:txXfrm>
    </dsp:sp>
    <dsp:sp modelId="{9FB0658C-59EE-4380-A2F5-E4125CFB8FFA}">
      <dsp:nvSpPr>
        <dsp:cNvPr id="0" name=""/>
        <dsp:cNvSpPr/>
      </dsp:nvSpPr>
      <dsp:spPr>
        <a:xfrm>
          <a:off x="376582" y="1879758"/>
          <a:ext cx="2259494" cy="939879"/>
        </a:xfrm>
        <a:prstGeom prst="trapezoid">
          <a:avLst>
            <a:gd name="adj" fmla="val 40067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771993" y="1879758"/>
        <a:ext cx="1468671" cy="939879"/>
      </dsp:txXfrm>
    </dsp:sp>
    <dsp:sp modelId="{AB978CC7-52FE-49B9-992A-5660BB7AF656}">
      <dsp:nvSpPr>
        <dsp:cNvPr id="0" name=""/>
        <dsp:cNvSpPr/>
      </dsp:nvSpPr>
      <dsp:spPr>
        <a:xfrm>
          <a:off x="0" y="2819637"/>
          <a:ext cx="3012659" cy="939879"/>
        </a:xfrm>
        <a:prstGeom prst="trapezoid">
          <a:avLst>
            <a:gd name="adj" fmla="val 40067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527215" y="2819637"/>
        <a:ext cx="1958228" cy="939879"/>
      </dsp:txXfrm>
    </dsp:sp>
  </dsp:spTree>
</dsp:drawing>
</file>

<file path=xl/diagrams/drawing3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390138" y="0"/>
          <a:ext cx="926758" cy="941413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</a:t>
          </a:r>
        </a:p>
      </dsp:txBody>
      <dsp:txXfrm>
        <a:off x="1390138" y="0"/>
        <a:ext cx="926758" cy="941413"/>
      </dsp:txXfrm>
    </dsp:sp>
    <dsp:sp modelId="{B74250A2-16A6-46AF-94B3-10ACCA8F4784}">
      <dsp:nvSpPr>
        <dsp:cNvPr id="0" name=""/>
        <dsp:cNvSpPr/>
      </dsp:nvSpPr>
      <dsp:spPr>
        <a:xfrm>
          <a:off x="926758" y="941413"/>
          <a:ext cx="1853517" cy="941413"/>
        </a:xfrm>
        <a:prstGeom prst="trapezoid">
          <a:avLst>
            <a:gd name="adj" fmla="val 49222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10</a:t>
          </a:r>
        </a:p>
      </dsp:txBody>
      <dsp:txXfrm>
        <a:off x="1251124" y="941413"/>
        <a:ext cx="1204786" cy="941413"/>
      </dsp:txXfrm>
    </dsp:sp>
    <dsp:sp modelId="{9FB0658C-59EE-4380-A2F5-E4125CFB8FFA}">
      <dsp:nvSpPr>
        <dsp:cNvPr id="0" name=""/>
        <dsp:cNvSpPr/>
      </dsp:nvSpPr>
      <dsp:spPr>
        <a:xfrm>
          <a:off x="463379" y="1882827"/>
          <a:ext cx="2780276" cy="941413"/>
        </a:xfrm>
        <a:prstGeom prst="trapezoid">
          <a:avLst>
            <a:gd name="adj" fmla="val 49222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30</a:t>
          </a:r>
        </a:p>
      </dsp:txBody>
      <dsp:txXfrm>
        <a:off x="949927" y="1882827"/>
        <a:ext cx="1807179" cy="941413"/>
      </dsp:txXfrm>
    </dsp:sp>
    <dsp:sp modelId="{AB978CC7-52FE-49B9-992A-5660BB7AF656}">
      <dsp:nvSpPr>
        <dsp:cNvPr id="0" name=""/>
        <dsp:cNvSpPr/>
      </dsp:nvSpPr>
      <dsp:spPr>
        <a:xfrm>
          <a:off x="0" y="2824240"/>
          <a:ext cx="3707035" cy="941413"/>
        </a:xfrm>
        <a:prstGeom prst="trapezoid">
          <a:avLst>
            <a:gd name="adj" fmla="val 49222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600</a:t>
          </a:r>
        </a:p>
      </dsp:txBody>
      <dsp:txXfrm>
        <a:off x="648731" y="2824240"/>
        <a:ext cx="2409572" cy="941413"/>
      </dsp:txXfrm>
    </dsp:sp>
  </dsp:spTree>
</dsp:drawing>
</file>

<file path=xl/diagrams/drawing3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273842" y="0"/>
          <a:ext cx="849228" cy="1027112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2133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4800" kern="1200" dirty="0"/>
            <a:t>0</a:t>
          </a:r>
        </a:p>
      </dsp:txBody>
      <dsp:txXfrm>
        <a:off x="1273842" y="0"/>
        <a:ext cx="849228" cy="1027112"/>
      </dsp:txXfrm>
    </dsp:sp>
    <dsp:sp modelId="{B74250A2-16A6-46AF-94B3-10ACCA8F4784}">
      <dsp:nvSpPr>
        <dsp:cNvPr id="0" name=""/>
        <dsp:cNvSpPr/>
      </dsp:nvSpPr>
      <dsp:spPr>
        <a:xfrm>
          <a:off x="849228" y="1027112"/>
          <a:ext cx="1698456" cy="1027112"/>
        </a:xfrm>
        <a:prstGeom prst="trapezoid">
          <a:avLst>
            <a:gd name="adj" fmla="val 41341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8740" tIns="78740" rIns="78740" bIns="78740" numCol="1" spcCol="1270" anchor="ctr" anchorCtr="0">
          <a:noAutofit/>
        </a:bodyPr>
        <a:lstStyle/>
        <a:p>
          <a:pPr lvl="0" algn="ctr" defTabSz="2755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6200" kern="1200" dirty="0"/>
            <a:t>0</a:t>
          </a:r>
        </a:p>
      </dsp:txBody>
      <dsp:txXfrm>
        <a:off x="1146458" y="1027112"/>
        <a:ext cx="1103996" cy="1027112"/>
      </dsp:txXfrm>
    </dsp:sp>
    <dsp:sp modelId="{9FB0658C-59EE-4380-A2F5-E4125CFB8FFA}">
      <dsp:nvSpPr>
        <dsp:cNvPr id="0" name=""/>
        <dsp:cNvSpPr/>
      </dsp:nvSpPr>
      <dsp:spPr>
        <a:xfrm>
          <a:off x="424614" y="2054225"/>
          <a:ext cx="2547684" cy="1027112"/>
        </a:xfrm>
        <a:prstGeom prst="trapezoid">
          <a:avLst>
            <a:gd name="adj" fmla="val 41341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8740" tIns="78740" rIns="78740" bIns="78740" numCol="1" spcCol="1270" anchor="ctr" anchorCtr="0">
          <a:noAutofit/>
        </a:bodyPr>
        <a:lstStyle/>
        <a:p>
          <a:pPr lvl="0" algn="ctr" defTabSz="2755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6200" kern="1200" dirty="0"/>
            <a:t>0</a:t>
          </a:r>
        </a:p>
      </dsp:txBody>
      <dsp:txXfrm>
        <a:off x="870458" y="2054225"/>
        <a:ext cx="1655995" cy="1027112"/>
      </dsp:txXfrm>
    </dsp:sp>
    <dsp:sp modelId="{AB978CC7-52FE-49B9-992A-5660BB7AF656}">
      <dsp:nvSpPr>
        <dsp:cNvPr id="0" name=""/>
        <dsp:cNvSpPr/>
      </dsp:nvSpPr>
      <dsp:spPr>
        <a:xfrm>
          <a:off x="0" y="3081337"/>
          <a:ext cx="3396913" cy="1027112"/>
        </a:xfrm>
        <a:prstGeom prst="trapezoid">
          <a:avLst>
            <a:gd name="adj" fmla="val 41341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8740" tIns="78740" rIns="78740" bIns="78740" numCol="1" spcCol="1270" anchor="ctr" anchorCtr="0">
          <a:noAutofit/>
        </a:bodyPr>
        <a:lstStyle/>
        <a:p>
          <a:pPr lvl="0" algn="ctr" defTabSz="2755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6200" kern="1200" dirty="0"/>
            <a:t>0</a:t>
          </a:r>
        </a:p>
      </dsp:txBody>
      <dsp:txXfrm>
        <a:off x="594459" y="3081337"/>
        <a:ext cx="2207993" cy="1027112"/>
      </dsp:txXfrm>
    </dsp:sp>
  </dsp:spTree>
</dsp:drawing>
</file>

<file path=xl/diagrams/drawing3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390138" y="0"/>
          <a:ext cx="926758" cy="941413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</a:t>
          </a:r>
        </a:p>
      </dsp:txBody>
      <dsp:txXfrm>
        <a:off x="1390138" y="0"/>
        <a:ext cx="926758" cy="941413"/>
      </dsp:txXfrm>
    </dsp:sp>
    <dsp:sp modelId="{B74250A2-16A6-46AF-94B3-10ACCA8F4784}">
      <dsp:nvSpPr>
        <dsp:cNvPr id="0" name=""/>
        <dsp:cNvSpPr/>
      </dsp:nvSpPr>
      <dsp:spPr>
        <a:xfrm>
          <a:off x="926758" y="941413"/>
          <a:ext cx="1853517" cy="941413"/>
        </a:xfrm>
        <a:prstGeom prst="trapezoid">
          <a:avLst>
            <a:gd name="adj" fmla="val 49222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10</a:t>
          </a:r>
        </a:p>
      </dsp:txBody>
      <dsp:txXfrm>
        <a:off x="1251124" y="941413"/>
        <a:ext cx="1204786" cy="941413"/>
      </dsp:txXfrm>
    </dsp:sp>
    <dsp:sp modelId="{9FB0658C-59EE-4380-A2F5-E4125CFB8FFA}">
      <dsp:nvSpPr>
        <dsp:cNvPr id="0" name=""/>
        <dsp:cNvSpPr/>
      </dsp:nvSpPr>
      <dsp:spPr>
        <a:xfrm>
          <a:off x="463379" y="1882827"/>
          <a:ext cx="2780276" cy="941413"/>
        </a:xfrm>
        <a:prstGeom prst="trapezoid">
          <a:avLst>
            <a:gd name="adj" fmla="val 49222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30</a:t>
          </a:r>
        </a:p>
      </dsp:txBody>
      <dsp:txXfrm>
        <a:off x="949927" y="1882827"/>
        <a:ext cx="1807179" cy="941413"/>
      </dsp:txXfrm>
    </dsp:sp>
    <dsp:sp modelId="{AB978CC7-52FE-49B9-992A-5660BB7AF656}">
      <dsp:nvSpPr>
        <dsp:cNvPr id="0" name=""/>
        <dsp:cNvSpPr/>
      </dsp:nvSpPr>
      <dsp:spPr>
        <a:xfrm>
          <a:off x="0" y="2824240"/>
          <a:ext cx="3707035" cy="941413"/>
        </a:xfrm>
        <a:prstGeom prst="trapezoid">
          <a:avLst>
            <a:gd name="adj" fmla="val 49222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600</a:t>
          </a:r>
        </a:p>
      </dsp:txBody>
      <dsp:txXfrm>
        <a:off x="648731" y="2824240"/>
        <a:ext cx="2409572" cy="941413"/>
      </dsp:txXfrm>
    </dsp:sp>
  </dsp:spTree>
</dsp:drawing>
</file>

<file path=xl/diagrams/drawing3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273842" y="0"/>
          <a:ext cx="849228" cy="1027112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2133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4800" kern="1200" dirty="0"/>
            <a:t>0</a:t>
          </a:r>
        </a:p>
      </dsp:txBody>
      <dsp:txXfrm>
        <a:off x="1273842" y="0"/>
        <a:ext cx="849228" cy="1027112"/>
      </dsp:txXfrm>
    </dsp:sp>
    <dsp:sp modelId="{B74250A2-16A6-46AF-94B3-10ACCA8F4784}">
      <dsp:nvSpPr>
        <dsp:cNvPr id="0" name=""/>
        <dsp:cNvSpPr/>
      </dsp:nvSpPr>
      <dsp:spPr>
        <a:xfrm>
          <a:off x="849228" y="1027112"/>
          <a:ext cx="1698456" cy="1027112"/>
        </a:xfrm>
        <a:prstGeom prst="trapezoid">
          <a:avLst>
            <a:gd name="adj" fmla="val 41341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8740" tIns="78740" rIns="78740" bIns="78740" numCol="1" spcCol="1270" anchor="ctr" anchorCtr="0">
          <a:noAutofit/>
        </a:bodyPr>
        <a:lstStyle/>
        <a:p>
          <a:pPr lvl="0" algn="ctr" defTabSz="2755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6200" kern="1200" dirty="0"/>
            <a:t>1</a:t>
          </a:r>
        </a:p>
      </dsp:txBody>
      <dsp:txXfrm>
        <a:off x="1146458" y="1027112"/>
        <a:ext cx="1103996" cy="1027112"/>
      </dsp:txXfrm>
    </dsp:sp>
    <dsp:sp modelId="{9FB0658C-59EE-4380-A2F5-E4125CFB8FFA}">
      <dsp:nvSpPr>
        <dsp:cNvPr id="0" name=""/>
        <dsp:cNvSpPr/>
      </dsp:nvSpPr>
      <dsp:spPr>
        <a:xfrm>
          <a:off x="424614" y="2054225"/>
          <a:ext cx="2547684" cy="1027112"/>
        </a:xfrm>
        <a:prstGeom prst="trapezoid">
          <a:avLst>
            <a:gd name="adj" fmla="val 41341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8740" tIns="78740" rIns="78740" bIns="78740" numCol="1" spcCol="1270" anchor="ctr" anchorCtr="0">
          <a:noAutofit/>
        </a:bodyPr>
        <a:lstStyle/>
        <a:p>
          <a:pPr lvl="0" algn="ctr" defTabSz="2755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6200" kern="1200" dirty="0"/>
            <a:t>0</a:t>
          </a:r>
        </a:p>
      </dsp:txBody>
      <dsp:txXfrm>
        <a:off x="870458" y="2054225"/>
        <a:ext cx="1655995" cy="1027112"/>
      </dsp:txXfrm>
    </dsp:sp>
    <dsp:sp modelId="{AB978CC7-52FE-49B9-992A-5660BB7AF656}">
      <dsp:nvSpPr>
        <dsp:cNvPr id="0" name=""/>
        <dsp:cNvSpPr/>
      </dsp:nvSpPr>
      <dsp:spPr>
        <a:xfrm>
          <a:off x="0" y="3081337"/>
          <a:ext cx="3396913" cy="1027112"/>
        </a:xfrm>
        <a:prstGeom prst="trapezoid">
          <a:avLst>
            <a:gd name="adj" fmla="val 41341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8740" tIns="78740" rIns="78740" bIns="78740" numCol="1" spcCol="1270" anchor="ctr" anchorCtr="0">
          <a:noAutofit/>
        </a:bodyPr>
        <a:lstStyle/>
        <a:p>
          <a:pPr lvl="0" algn="ctr" defTabSz="2755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6200" kern="1200" dirty="0"/>
            <a:t>22</a:t>
          </a:r>
        </a:p>
      </dsp:txBody>
      <dsp:txXfrm>
        <a:off x="594459" y="3081337"/>
        <a:ext cx="2207993" cy="1027112"/>
      </dsp:txXfrm>
    </dsp:sp>
  </dsp:spTree>
</dsp:drawing>
</file>

<file path=xl/diagrams/drawing3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363944" y="0"/>
          <a:ext cx="909296" cy="941413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</a:t>
          </a:r>
        </a:p>
      </dsp:txBody>
      <dsp:txXfrm>
        <a:off x="1363944" y="0"/>
        <a:ext cx="909296" cy="941413"/>
      </dsp:txXfrm>
    </dsp:sp>
    <dsp:sp modelId="{B74250A2-16A6-46AF-94B3-10ACCA8F4784}">
      <dsp:nvSpPr>
        <dsp:cNvPr id="0" name=""/>
        <dsp:cNvSpPr/>
      </dsp:nvSpPr>
      <dsp:spPr>
        <a:xfrm>
          <a:off x="909296" y="941413"/>
          <a:ext cx="1818592" cy="941413"/>
        </a:xfrm>
        <a:prstGeom prst="trapezoid">
          <a:avLst>
            <a:gd name="adj" fmla="val 48294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10</a:t>
          </a:r>
        </a:p>
      </dsp:txBody>
      <dsp:txXfrm>
        <a:off x="1227549" y="941413"/>
        <a:ext cx="1182085" cy="941413"/>
      </dsp:txXfrm>
    </dsp:sp>
    <dsp:sp modelId="{9FB0658C-59EE-4380-A2F5-E4125CFB8FFA}">
      <dsp:nvSpPr>
        <dsp:cNvPr id="0" name=""/>
        <dsp:cNvSpPr/>
      </dsp:nvSpPr>
      <dsp:spPr>
        <a:xfrm>
          <a:off x="454648" y="1882827"/>
          <a:ext cx="2727888" cy="941413"/>
        </a:xfrm>
        <a:prstGeom prst="trapezoid">
          <a:avLst>
            <a:gd name="adj" fmla="val 48294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30</a:t>
          </a:r>
        </a:p>
      </dsp:txBody>
      <dsp:txXfrm>
        <a:off x="932028" y="1882827"/>
        <a:ext cx="1773127" cy="941413"/>
      </dsp:txXfrm>
    </dsp:sp>
    <dsp:sp modelId="{AB978CC7-52FE-49B9-992A-5660BB7AF656}">
      <dsp:nvSpPr>
        <dsp:cNvPr id="0" name=""/>
        <dsp:cNvSpPr/>
      </dsp:nvSpPr>
      <dsp:spPr>
        <a:xfrm>
          <a:off x="0" y="2824240"/>
          <a:ext cx="3637185" cy="941413"/>
        </a:xfrm>
        <a:prstGeom prst="trapezoid">
          <a:avLst>
            <a:gd name="adj" fmla="val 48294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600</a:t>
          </a:r>
        </a:p>
      </dsp:txBody>
      <dsp:txXfrm>
        <a:off x="636507" y="2824240"/>
        <a:ext cx="2364170" cy="941413"/>
      </dsp:txXfrm>
    </dsp:sp>
  </dsp:spTree>
</dsp:drawing>
</file>

<file path=xl/diagrams/drawing3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273842" y="0"/>
          <a:ext cx="849228" cy="1027112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2133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4800" kern="1200" dirty="0"/>
            <a:t>0</a:t>
          </a:r>
        </a:p>
      </dsp:txBody>
      <dsp:txXfrm>
        <a:off x="1273842" y="0"/>
        <a:ext cx="849228" cy="1027112"/>
      </dsp:txXfrm>
    </dsp:sp>
    <dsp:sp modelId="{B74250A2-16A6-46AF-94B3-10ACCA8F4784}">
      <dsp:nvSpPr>
        <dsp:cNvPr id="0" name=""/>
        <dsp:cNvSpPr/>
      </dsp:nvSpPr>
      <dsp:spPr>
        <a:xfrm>
          <a:off x="849228" y="1027112"/>
          <a:ext cx="1698456" cy="1027112"/>
        </a:xfrm>
        <a:prstGeom prst="trapezoid">
          <a:avLst>
            <a:gd name="adj" fmla="val 41341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8740" tIns="78740" rIns="78740" bIns="78740" numCol="1" spcCol="1270" anchor="ctr" anchorCtr="0">
          <a:noAutofit/>
        </a:bodyPr>
        <a:lstStyle/>
        <a:p>
          <a:pPr lvl="0" algn="ctr" defTabSz="2755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6200" kern="1200" dirty="0"/>
            <a:t>0</a:t>
          </a:r>
        </a:p>
      </dsp:txBody>
      <dsp:txXfrm>
        <a:off x="1146458" y="1027112"/>
        <a:ext cx="1103996" cy="1027112"/>
      </dsp:txXfrm>
    </dsp:sp>
    <dsp:sp modelId="{9FB0658C-59EE-4380-A2F5-E4125CFB8FFA}">
      <dsp:nvSpPr>
        <dsp:cNvPr id="0" name=""/>
        <dsp:cNvSpPr/>
      </dsp:nvSpPr>
      <dsp:spPr>
        <a:xfrm>
          <a:off x="424614" y="2054225"/>
          <a:ext cx="2547684" cy="1027112"/>
        </a:xfrm>
        <a:prstGeom prst="trapezoid">
          <a:avLst>
            <a:gd name="adj" fmla="val 41341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8740" tIns="78740" rIns="78740" bIns="78740" numCol="1" spcCol="1270" anchor="ctr" anchorCtr="0">
          <a:noAutofit/>
        </a:bodyPr>
        <a:lstStyle/>
        <a:p>
          <a:pPr lvl="0" algn="ctr" defTabSz="2755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6200" kern="1200" dirty="0"/>
            <a:t>0</a:t>
          </a:r>
        </a:p>
      </dsp:txBody>
      <dsp:txXfrm>
        <a:off x="870458" y="2054225"/>
        <a:ext cx="1655995" cy="1027112"/>
      </dsp:txXfrm>
    </dsp:sp>
    <dsp:sp modelId="{AB978CC7-52FE-49B9-992A-5660BB7AF656}">
      <dsp:nvSpPr>
        <dsp:cNvPr id="0" name=""/>
        <dsp:cNvSpPr/>
      </dsp:nvSpPr>
      <dsp:spPr>
        <a:xfrm>
          <a:off x="0" y="3081337"/>
          <a:ext cx="3396913" cy="1027112"/>
        </a:xfrm>
        <a:prstGeom prst="trapezoid">
          <a:avLst>
            <a:gd name="adj" fmla="val 41341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8740" tIns="78740" rIns="78740" bIns="78740" numCol="1" spcCol="1270" anchor="ctr" anchorCtr="0">
          <a:noAutofit/>
        </a:bodyPr>
        <a:lstStyle/>
        <a:p>
          <a:pPr lvl="0" algn="ctr" defTabSz="2755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6200" kern="1200" dirty="0"/>
            <a:t>0</a:t>
          </a:r>
        </a:p>
      </dsp:txBody>
      <dsp:txXfrm>
        <a:off x="594459" y="3081337"/>
        <a:ext cx="2207993" cy="1027112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496459" y="0"/>
          <a:ext cx="997639" cy="933529"/>
        </a:xfrm>
        <a:prstGeom prst="trapezoid">
          <a:avLst>
            <a:gd name="adj" fmla="val 53434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2133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4800" kern="1200" dirty="0"/>
            <a:t>0</a:t>
          </a:r>
        </a:p>
      </dsp:txBody>
      <dsp:txXfrm>
        <a:off x="1496459" y="0"/>
        <a:ext cx="997639" cy="933529"/>
      </dsp:txXfrm>
    </dsp:sp>
    <dsp:sp modelId="{B74250A2-16A6-46AF-94B3-10ACCA8F4784}">
      <dsp:nvSpPr>
        <dsp:cNvPr id="0" name=""/>
        <dsp:cNvSpPr/>
      </dsp:nvSpPr>
      <dsp:spPr>
        <a:xfrm>
          <a:off x="997639" y="933529"/>
          <a:ext cx="1995279" cy="933529"/>
        </a:xfrm>
        <a:prstGeom prst="trapezoid">
          <a:avLst>
            <a:gd name="adj" fmla="val 53434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1</a:t>
          </a:r>
        </a:p>
      </dsp:txBody>
      <dsp:txXfrm>
        <a:off x="1346813" y="933529"/>
        <a:ext cx="1296931" cy="933529"/>
      </dsp:txXfrm>
    </dsp:sp>
    <dsp:sp modelId="{9FB0658C-59EE-4380-A2F5-E4125CFB8FFA}">
      <dsp:nvSpPr>
        <dsp:cNvPr id="0" name=""/>
        <dsp:cNvSpPr/>
      </dsp:nvSpPr>
      <dsp:spPr>
        <a:xfrm>
          <a:off x="498819" y="1867058"/>
          <a:ext cx="2992919" cy="933529"/>
        </a:xfrm>
        <a:prstGeom prst="trapezoid">
          <a:avLst>
            <a:gd name="adj" fmla="val 53434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1022580" y="1867058"/>
        <a:ext cx="1945397" cy="933529"/>
      </dsp:txXfrm>
    </dsp:sp>
    <dsp:sp modelId="{AB978CC7-52FE-49B9-992A-5660BB7AF656}">
      <dsp:nvSpPr>
        <dsp:cNvPr id="0" name=""/>
        <dsp:cNvSpPr/>
      </dsp:nvSpPr>
      <dsp:spPr>
        <a:xfrm>
          <a:off x="0" y="2800587"/>
          <a:ext cx="3990559" cy="933529"/>
        </a:xfrm>
        <a:prstGeom prst="trapezoid">
          <a:avLst>
            <a:gd name="adj" fmla="val 53434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29</a:t>
          </a:r>
        </a:p>
      </dsp:txBody>
      <dsp:txXfrm>
        <a:off x="698347" y="2800587"/>
        <a:ext cx="2593863" cy="933529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325546" y="0"/>
          <a:ext cx="883697" cy="952129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</a:t>
          </a:r>
        </a:p>
      </dsp:txBody>
      <dsp:txXfrm>
        <a:off x="1325546" y="0"/>
        <a:ext cx="883697" cy="952129"/>
      </dsp:txXfrm>
    </dsp:sp>
    <dsp:sp modelId="{B74250A2-16A6-46AF-94B3-10ACCA8F4784}">
      <dsp:nvSpPr>
        <dsp:cNvPr id="0" name=""/>
        <dsp:cNvSpPr/>
      </dsp:nvSpPr>
      <dsp:spPr>
        <a:xfrm>
          <a:off x="883697" y="952128"/>
          <a:ext cx="1767395" cy="952129"/>
        </a:xfrm>
        <a:prstGeom prst="trapezoid">
          <a:avLst>
            <a:gd name="adj" fmla="val 46406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10</a:t>
          </a:r>
        </a:p>
      </dsp:txBody>
      <dsp:txXfrm>
        <a:off x="1192991" y="952128"/>
        <a:ext cx="1148807" cy="952129"/>
      </dsp:txXfrm>
    </dsp:sp>
    <dsp:sp modelId="{9FB0658C-59EE-4380-A2F5-E4125CFB8FFA}">
      <dsp:nvSpPr>
        <dsp:cNvPr id="0" name=""/>
        <dsp:cNvSpPr/>
      </dsp:nvSpPr>
      <dsp:spPr>
        <a:xfrm>
          <a:off x="441848" y="1904257"/>
          <a:ext cx="2651093" cy="952129"/>
        </a:xfrm>
        <a:prstGeom prst="trapezoid">
          <a:avLst>
            <a:gd name="adj" fmla="val 46406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30</a:t>
          </a:r>
        </a:p>
      </dsp:txBody>
      <dsp:txXfrm>
        <a:off x="905790" y="1904257"/>
        <a:ext cx="1723210" cy="952129"/>
      </dsp:txXfrm>
    </dsp:sp>
    <dsp:sp modelId="{AB978CC7-52FE-49B9-992A-5660BB7AF656}">
      <dsp:nvSpPr>
        <dsp:cNvPr id="0" name=""/>
        <dsp:cNvSpPr/>
      </dsp:nvSpPr>
      <dsp:spPr>
        <a:xfrm>
          <a:off x="0" y="2856387"/>
          <a:ext cx="3534791" cy="952129"/>
        </a:xfrm>
        <a:prstGeom prst="trapezoid">
          <a:avLst>
            <a:gd name="adj" fmla="val 46406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600</a:t>
          </a:r>
        </a:p>
      </dsp:txBody>
      <dsp:txXfrm>
        <a:off x="618588" y="2856387"/>
        <a:ext cx="2297614" cy="952129"/>
      </dsp:txXfrm>
    </dsp:sp>
  </dsp:spTree>
</dsp:drawing>
</file>

<file path=xl/diagrams/drawing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141653" y="0"/>
          <a:ext cx="761102" cy="933529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2133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4800" kern="1200" dirty="0"/>
            <a:t>0</a:t>
          </a:r>
        </a:p>
      </dsp:txBody>
      <dsp:txXfrm>
        <a:off x="1141653" y="0"/>
        <a:ext cx="761102" cy="933529"/>
      </dsp:txXfrm>
    </dsp:sp>
    <dsp:sp modelId="{B74250A2-16A6-46AF-94B3-10ACCA8F4784}">
      <dsp:nvSpPr>
        <dsp:cNvPr id="0" name=""/>
        <dsp:cNvSpPr/>
      </dsp:nvSpPr>
      <dsp:spPr>
        <a:xfrm>
          <a:off x="761102" y="933529"/>
          <a:ext cx="1522204" cy="933529"/>
        </a:xfrm>
        <a:prstGeom prst="trapezoid">
          <a:avLst>
            <a:gd name="adj" fmla="val 40765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1027488" y="933529"/>
        <a:ext cx="989432" cy="933529"/>
      </dsp:txXfrm>
    </dsp:sp>
    <dsp:sp modelId="{9FB0658C-59EE-4380-A2F5-E4125CFB8FFA}">
      <dsp:nvSpPr>
        <dsp:cNvPr id="0" name=""/>
        <dsp:cNvSpPr/>
      </dsp:nvSpPr>
      <dsp:spPr>
        <a:xfrm>
          <a:off x="380551" y="1867058"/>
          <a:ext cx="2283306" cy="933529"/>
        </a:xfrm>
        <a:prstGeom prst="trapezoid">
          <a:avLst>
            <a:gd name="adj" fmla="val 40765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780129" y="1867058"/>
        <a:ext cx="1484149" cy="933529"/>
      </dsp:txXfrm>
    </dsp:sp>
    <dsp:sp modelId="{AB978CC7-52FE-49B9-992A-5660BB7AF656}">
      <dsp:nvSpPr>
        <dsp:cNvPr id="0" name=""/>
        <dsp:cNvSpPr/>
      </dsp:nvSpPr>
      <dsp:spPr>
        <a:xfrm>
          <a:off x="0" y="2800587"/>
          <a:ext cx="3044409" cy="933529"/>
        </a:xfrm>
        <a:prstGeom prst="trapezoid">
          <a:avLst>
            <a:gd name="adj" fmla="val 40765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532771" y="2800587"/>
        <a:ext cx="1978865" cy="933529"/>
      </dsp:txXfrm>
    </dsp:sp>
  </dsp:spTree>
</dsp:drawing>
</file>

<file path=xl/diagrams/drawing7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325546" y="0"/>
          <a:ext cx="883697" cy="947366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</a:t>
          </a:r>
        </a:p>
      </dsp:txBody>
      <dsp:txXfrm>
        <a:off x="1325546" y="0"/>
        <a:ext cx="883697" cy="947366"/>
      </dsp:txXfrm>
    </dsp:sp>
    <dsp:sp modelId="{B74250A2-16A6-46AF-94B3-10ACCA8F4784}">
      <dsp:nvSpPr>
        <dsp:cNvPr id="0" name=""/>
        <dsp:cNvSpPr/>
      </dsp:nvSpPr>
      <dsp:spPr>
        <a:xfrm>
          <a:off x="883697" y="947366"/>
          <a:ext cx="1767395" cy="947366"/>
        </a:xfrm>
        <a:prstGeom prst="trapezoid">
          <a:avLst>
            <a:gd name="adj" fmla="val 4664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10</a:t>
          </a:r>
        </a:p>
      </dsp:txBody>
      <dsp:txXfrm>
        <a:off x="1192991" y="947366"/>
        <a:ext cx="1148807" cy="947366"/>
      </dsp:txXfrm>
    </dsp:sp>
    <dsp:sp modelId="{9FB0658C-59EE-4380-A2F5-E4125CFB8FFA}">
      <dsp:nvSpPr>
        <dsp:cNvPr id="0" name=""/>
        <dsp:cNvSpPr/>
      </dsp:nvSpPr>
      <dsp:spPr>
        <a:xfrm>
          <a:off x="441848" y="1894733"/>
          <a:ext cx="2651093" cy="947366"/>
        </a:xfrm>
        <a:prstGeom prst="trapezoid">
          <a:avLst>
            <a:gd name="adj" fmla="val 46640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30</a:t>
          </a:r>
        </a:p>
      </dsp:txBody>
      <dsp:txXfrm>
        <a:off x="905790" y="1894733"/>
        <a:ext cx="1723210" cy="947366"/>
      </dsp:txXfrm>
    </dsp:sp>
    <dsp:sp modelId="{AB978CC7-52FE-49B9-992A-5660BB7AF656}">
      <dsp:nvSpPr>
        <dsp:cNvPr id="0" name=""/>
        <dsp:cNvSpPr/>
      </dsp:nvSpPr>
      <dsp:spPr>
        <a:xfrm>
          <a:off x="0" y="2842099"/>
          <a:ext cx="3534791" cy="947366"/>
        </a:xfrm>
        <a:prstGeom prst="trapezoid">
          <a:avLst>
            <a:gd name="adj" fmla="val 46640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600</a:t>
          </a:r>
        </a:p>
      </dsp:txBody>
      <dsp:txXfrm>
        <a:off x="618588" y="2842099"/>
        <a:ext cx="2297614" cy="947366"/>
      </dsp:txXfrm>
    </dsp:sp>
  </dsp:spTree>
</dsp:drawing>
</file>

<file path=xl/diagrams/drawing8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203565" y="0"/>
          <a:ext cx="802377" cy="930354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2133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4800" kern="1200" dirty="0"/>
            <a:t>0</a:t>
          </a:r>
        </a:p>
      </dsp:txBody>
      <dsp:txXfrm>
        <a:off x="1203565" y="0"/>
        <a:ext cx="802377" cy="930354"/>
      </dsp:txXfrm>
    </dsp:sp>
    <dsp:sp modelId="{B74250A2-16A6-46AF-94B3-10ACCA8F4784}">
      <dsp:nvSpPr>
        <dsp:cNvPr id="0" name=""/>
        <dsp:cNvSpPr/>
      </dsp:nvSpPr>
      <dsp:spPr>
        <a:xfrm>
          <a:off x="802377" y="930354"/>
          <a:ext cx="1604754" cy="930354"/>
        </a:xfrm>
        <a:prstGeom prst="trapezoid">
          <a:avLst>
            <a:gd name="adj" fmla="val 43122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1083209" y="930354"/>
        <a:ext cx="1043090" cy="930354"/>
      </dsp:txXfrm>
    </dsp:sp>
    <dsp:sp modelId="{9FB0658C-59EE-4380-A2F5-E4125CFB8FFA}">
      <dsp:nvSpPr>
        <dsp:cNvPr id="0" name=""/>
        <dsp:cNvSpPr/>
      </dsp:nvSpPr>
      <dsp:spPr>
        <a:xfrm>
          <a:off x="401188" y="1860708"/>
          <a:ext cx="2407131" cy="930354"/>
        </a:xfrm>
        <a:prstGeom prst="trapezoid">
          <a:avLst>
            <a:gd name="adj" fmla="val 43122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822436" y="1860708"/>
        <a:ext cx="1564635" cy="930354"/>
      </dsp:txXfrm>
    </dsp:sp>
    <dsp:sp modelId="{AB978CC7-52FE-49B9-992A-5660BB7AF656}">
      <dsp:nvSpPr>
        <dsp:cNvPr id="0" name=""/>
        <dsp:cNvSpPr/>
      </dsp:nvSpPr>
      <dsp:spPr>
        <a:xfrm>
          <a:off x="0" y="2791062"/>
          <a:ext cx="3209509" cy="930354"/>
        </a:xfrm>
        <a:prstGeom prst="trapezoid">
          <a:avLst>
            <a:gd name="adj" fmla="val 43122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2489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600" kern="1200" dirty="0"/>
            <a:t>0</a:t>
          </a:r>
        </a:p>
      </dsp:txBody>
      <dsp:txXfrm>
        <a:off x="561664" y="2791062"/>
        <a:ext cx="2086180" cy="930354"/>
      </dsp:txXfrm>
    </dsp:sp>
  </dsp:spTree>
</dsp:drawing>
</file>

<file path=xl/diagrams/drawing9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79BED6D-E7E4-463D-80BB-2E9A58F9BE2A}">
      <dsp:nvSpPr>
        <dsp:cNvPr id="0" name=""/>
        <dsp:cNvSpPr/>
      </dsp:nvSpPr>
      <dsp:spPr>
        <a:xfrm>
          <a:off x="1370790" y="0"/>
          <a:ext cx="913860" cy="952129"/>
        </a:xfrm>
        <a:prstGeom prst="trapezoid">
          <a:avLst>
            <a:gd name="adj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</a:t>
          </a:r>
        </a:p>
      </dsp:txBody>
      <dsp:txXfrm>
        <a:off x="1370790" y="0"/>
        <a:ext cx="913860" cy="952129"/>
      </dsp:txXfrm>
    </dsp:sp>
    <dsp:sp modelId="{B74250A2-16A6-46AF-94B3-10ACCA8F4784}">
      <dsp:nvSpPr>
        <dsp:cNvPr id="0" name=""/>
        <dsp:cNvSpPr/>
      </dsp:nvSpPr>
      <dsp:spPr>
        <a:xfrm>
          <a:off x="913860" y="952128"/>
          <a:ext cx="1827720" cy="952129"/>
        </a:xfrm>
        <a:prstGeom prst="trapezoid">
          <a:avLst>
            <a:gd name="adj" fmla="val 4799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10</a:t>
          </a:r>
        </a:p>
      </dsp:txBody>
      <dsp:txXfrm>
        <a:off x="1233711" y="952128"/>
        <a:ext cx="1188018" cy="952129"/>
      </dsp:txXfrm>
    </dsp:sp>
    <dsp:sp modelId="{9FB0658C-59EE-4380-A2F5-E4125CFB8FFA}">
      <dsp:nvSpPr>
        <dsp:cNvPr id="0" name=""/>
        <dsp:cNvSpPr/>
      </dsp:nvSpPr>
      <dsp:spPr>
        <a:xfrm>
          <a:off x="456930" y="1904257"/>
          <a:ext cx="2741580" cy="952129"/>
        </a:xfrm>
        <a:prstGeom prst="trapezoid">
          <a:avLst>
            <a:gd name="adj" fmla="val 47990"/>
          </a:avLst>
        </a:prstGeom>
        <a:solidFill>
          <a:srgbClr val="FFFF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30</a:t>
          </a:r>
        </a:p>
      </dsp:txBody>
      <dsp:txXfrm>
        <a:off x="936706" y="1904257"/>
        <a:ext cx="1782027" cy="952129"/>
      </dsp:txXfrm>
    </dsp:sp>
    <dsp:sp modelId="{AB978CC7-52FE-49B9-992A-5660BB7AF656}">
      <dsp:nvSpPr>
        <dsp:cNvPr id="0" name=""/>
        <dsp:cNvSpPr/>
      </dsp:nvSpPr>
      <dsp:spPr>
        <a:xfrm>
          <a:off x="0" y="2856387"/>
          <a:ext cx="3655441" cy="952129"/>
        </a:xfrm>
        <a:prstGeom prst="trapezoid">
          <a:avLst>
            <a:gd name="adj" fmla="val 47990"/>
          </a:avLst>
        </a:prstGeom>
        <a:solidFill>
          <a:srgbClr val="00B05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2390" tIns="72390" rIns="72390" bIns="72390" numCol="1" spcCol="1270" anchor="ctr" anchorCtr="0">
          <a:noAutofit/>
        </a:bodyPr>
        <a:lstStyle/>
        <a:p>
          <a:pPr lvl="0" algn="ctr" defTabSz="2533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ZA" sz="5700" kern="1200" dirty="0"/>
            <a:t>600</a:t>
          </a:r>
        </a:p>
      </dsp:txBody>
      <dsp:txXfrm>
        <a:off x="639702" y="2856387"/>
        <a:ext cx="2376036" cy="95212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10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11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12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13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14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15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16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17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18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19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20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21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22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23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24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25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26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27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28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29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30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31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32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33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34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35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36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6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7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8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layout9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0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1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2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3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4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5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6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7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8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9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0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1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2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3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4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5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6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7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8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9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0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1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2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3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4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5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6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6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7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8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9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image" Target="../media/image1.jpeg"/><Relationship Id="rId5" Type="http://schemas.microsoft.com/office/2007/relationships/diagramDrawing" Target="../diagrams/drawing1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0.xml"/><Relationship Id="rId3" Type="http://schemas.openxmlformats.org/officeDocument/2006/relationships/diagramQuickStyle" Target="../diagrams/quickStyle19.xml"/><Relationship Id="rId7" Type="http://schemas.openxmlformats.org/officeDocument/2006/relationships/diagramLayout" Target="../diagrams/layout20.xml"/><Relationship Id="rId2" Type="http://schemas.openxmlformats.org/officeDocument/2006/relationships/diagramLayout" Target="../diagrams/layout19.xml"/><Relationship Id="rId1" Type="http://schemas.openxmlformats.org/officeDocument/2006/relationships/diagramData" Target="../diagrams/data19.xml"/><Relationship Id="rId6" Type="http://schemas.openxmlformats.org/officeDocument/2006/relationships/diagramData" Target="../diagrams/data20.xml"/><Relationship Id="rId11" Type="http://schemas.openxmlformats.org/officeDocument/2006/relationships/image" Target="../media/image1.jpeg"/><Relationship Id="rId5" Type="http://schemas.microsoft.com/office/2007/relationships/diagramDrawing" Target="../diagrams/drawing19.xml"/><Relationship Id="rId10" Type="http://schemas.microsoft.com/office/2007/relationships/diagramDrawing" Target="../diagrams/drawing20.xml"/><Relationship Id="rId4" Type="http://schemas.openxmlformats.org/officeDocument/2006/relationships/diagramColors" Target="../diagrams/colors19.xml"/><Relationship Id="rId9" Type="http://schemas.openxmlformats.org/officeDocument/2006/relationships/diagramColors" Target="../diagrams/colors2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2.xml"/><Relationship Id="rId3" Type="http://schemas.openxmlformats.org/officeDocument/2006/relationships/diagramQuickStyle" Target="../diagrams/quickStyle21.xml"/><Relationship Id="rId7" Type="http://schemas.openxmlformats.org/officeDocument/2006/relationships/diagramLayout" Target="../diagrams/layout22.xml"/><Relationship Id="rId2" Type="http://schemas.openxmlformats.org/officeDocument/2006/relationships/diagramLayout" Target="../diagrams/layout21.xml"/><Relationship Id="rId1" Type="http://schemas.openxmlformats.org/officeDocument/2006/relationships/diagramData" Target="../diagrams/data21.xml"/><Relationship Id="rId6" Type="http://schemas.openxmlformats.org/officeDocument/2006/relationships/diagramData" Target="../diagrams/data22.xml"/><Relationship Id="rId11" Type="http://schemas.openxmlformats.org/officeDocument/2006/relationships/image" Target="../media/image1.jpeg"/><Relationship Id="rId5" Type="http://schemas.microsoft.com/office/2007/relationships/diagramDrawing" Target="../diagrams/drawing21.xml"/><Relationship Id="rId10" Type="http://schemas.microsoft.com/office/2007/relationships/diagramDrawing" Target="../diagrams/drawing22.xml"/><Relationship Id="rId4" Type="http://schemas.openxmlformats.org/officeDocument/2006/relationships/diagramColors" Target="../diagrams/colors21.xml"/><Relationship Id="rId9" Type="http://schemas.openxmlformats.org/officeDocument/2006/relationships/diagramColors" Target="../diagrams/colors22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4.xml"/><Relationship Id="rId3" Type="http://schemas.openxmlformats.org/officeDocument/2006/relationships/diagramQuickStyle" Target="../diagrams/quickStyle23.xml"/><Relationship Id="rId7" Type="http://schemas.openxmlformats.org/officeDocument/2006/relationships/diagramLayout" Target="../diagrams/layout24.xml"/><Relationship Id="rId2" Type="http://schemas.openxmlformats.org/officeDocument/2006/relationships/diagramLayout" Target="../diagrams/layout23.xml"/><Relationship Id="rId1" Type="http://schemas.openxmlformats.org/officeDocument/2006/relationships/diagramData" Target="../diagrams/data23.xml"/><Relationship Id="rId6" Type="http://schemas.openxmlformats.org/officeDocument/2006/relationships/diagramData" Target="../diagrams/data24.xml"/><Relationship Id="rId11" Type="http://schemas.openxmlformats.org/officeDocument/2006/relationships/image" Target="../media/image1.jpeg"/><Relationship Id="rId5" Type="http://schemas.microsoft.com/office/2007/relationships/diagramDrawing" Target="../diagrams/drawing23.xml"/><Relationship Id="rId10" Type="http://schemas.microsoft.com/office/2007/relationships/diagramDrawing" Target="../diagrams/drawing24.xml"/><Relationship Id="rId4" Type="http://schemas.openxmlformats.org/officeDocument/2006/relationships/diagramColors" Target="../diagrams/colors23.xml"/><Relationship Id="rId9" Type="http://schemas.openxmlformats.org/officeDocument/2006/relationships/diagramColors" Target="../diagrams/colors24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6.xml"/><Relationship Id="rId3" Type="http://schemas.openxmlformats.org/officeDocument/2006/relationships/diagramQuickStyle" Target="../diagrams/quickStyle25.xml"/><Relationship Id="rId7" Type="http://schemas.openxmlformats.org/officeDocument/2006/relationships/diagramLayout" Target="../diagrams/layout26.xml"/><Relationship Id="rId2" Type="http://schemas.openxmlformats.org/officeDocument/2006/relationships/diagramLayout" Target="../diagrams/layout25.xml"/><Relationship Id="rId1" Type="http://schemas.openxmlformats.org/officeDocument/2006/relationships/diagramData" Target="../diagrams/data25.xml"/><Relationship Id="rId6" Type="http://schemas.openxmlformats.org/officeDocument/2006/relationships/diagramData" Target="../diagrams/data26.xml"/><Relationship Id="rId11" Type="http://schemas.openxmlformats.org/officeDocument/2006/relationships/image" Target="../media/image1.jpeg"/><Relationship Id="rId5" Type="http://schemas.microsoft.com/office/2007/relationships/diagramDrawing" Target="../diagrams/drawing25.xml"/><Relationship Id="rId10" Type="http://schemas.microsoft.com/office/2007/relationships/diagramDrawing" Target="../diagrams/drawing26.xml"/><Relationship Id="rId4" Type="http://schemas.openxmlformats.org/officeDocument/2006/relationships/diagramColors" Target="../diagrams/colors25.xml"/><Relationship Id="rId9" Type="http://schemas.openxmlformats.org/officeDocument/2006/relationships/diagramColors" Target="../diagrams/colors26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8.xml"/><Relationship Id="rId3" Type="http://schemas.openxmlformats.org/officeDocument/2006/relationships/diagramQuickStyle" Target="../diagrams/quickStyle27.xml"/><Relationship Id="rId7" Type="http://schemas.openxmlformats.org/officeDocument/2006/relationships/diagramLayout" Target="../diagrams/layout28.xml"/><Relationship Id="rId2" Type="http://schemas.openxmlformats.org/officeDocument/2006/relationships/diagramLayout" Target="../diagrams/layout27.xml"/><Relationship Id="rId1" Type="http://schemas.openxmlformats.org/officeDocument/2006/relationships/diagramData" Target="../diagrams/data27.xml"/><Relationship Id="rId6" Type="http://schemas.openxmlformats.org/officeDocument/2006/relationships/diagramData" Target="../diagrams/data28.xml"/><Relationship Id="rId11" Type="http://schemas.openxmlformats.org/officeDocument/2006/relationships/image" Target="../media/image1.jpeg"/><Relationship Id="rId5" Type="http://schemas.microsoft.com/office/2007/relationships/diagramDrawing" Target="../diagrams/drawing27.xml"/><Relationship Id="rId10" Type="http://schemas.microsoft.com/office/2007/relationships/diagramDrawing" Target="../diagrams/drawing28.xml"/><Relationship Id="rId4" Type="http://schemas.openxmlformats.org/officeDocument/2006/relationships/diagramColors" Target="../diagrams/colors27.xml"/><Relationship Id="rId9" Type="http://schemas.openxmlformats.org/officeDocument/2006/relationships/diagramColors" Target="../diagrams/colors28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30.xml"/><Relationship Id="rId3" Type="http://schemas.openxmlformats.org/officeDocument/2006/relationships/diagramQuickStyle" Target="../diagrams/quickStyle29.xml"/><Relationship Id="rId7" Type="http://schemas.openxmlformats.org/officeDocument/2006/relationships/diagramLayout" Target="../diagrams/layout30.xml"/><Relationship Id="rId2" Type="http://schemas.openxmlformats.org/officeDocument/2006/relationships/diagramLayout" Target="../diagrams/layout29.xml"/><Relationship Id="rId1" Type="http://schemas.openxmlformats.org/officeDocument/2006/relationships/diagramData" Target="../diagrams/data29.xml"/><Relationship Id="rId6" Type="http://schemas.openxmlformats.org/officeDocument/2006/relationships/diagramData" Target="../diagrams/data30.xml"/><Relationship Id="rId11" Type="http://schemas.openxmlformats.org/officeDocument/2006/relationships/image" Target="../media/image1.jpeg"/><Relationship Id="rId5" Type="http://schemas.microsoft.com/office/2007/relationships/diagramDrawing" Target="../diagrams/drawing29.xml"/><Relationship Id="rId10" Type="http://schemas.microsoft.com/office/2007/relationships/diagramDrawing" Target="../diagrams/drawing30.xml"/><Relationship Id="rId4" Type="http://schemas.openxmlformats.org/officeDocument/2006/relationships/diagramColors" Target="../diagrams/colors29.xml"/><Relationship Id="rId9" Type="http://schemas.openxmlformats.org/officeDocument/2006/relationships/diagramColors" Target="../diagrams/colors30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32.xml"/><Relationship Id="rId3" Type="http://schemas.openxmlformats.org/officeDocument/2006/relationships/diagramQuickStyle" Target="../diagrams/quickStyle31.xml"/><Relationship Id="rId7" Type="http://schemas.openxmlformats.org/officeDocument/2006/relationships/diagramLayout" Target="../diagrams/layout32.xml"/><Relationship Id="rId2" Type="http://schemas.openxmlformats.org/officeDocument/2006/relationships/diagramLayout" Target="../diagrams/layout31.xml"/><Relationship Id="rId1" Type="http://schemas.openxmlformats.org/officeDocument/2006/relationships/diagramData" Target="../diagrams/data31.xml"/><Relationship Id="rId6" Type="http://schemas.openxmlformats.org/officeDocument/2006/relationships/diagramData" Target="../diagrams/data32.xml"/><Relationship Id="rId11" Type="http://schemas.openxmlformats.org/officeDocument/2006/relationships/image" Target="../media/image1.jpeg"/><Relationship Id="rId5" Type="http://schemas.microsoft.com/office/2007/relationships/diagramDrawing" Target="../diagrams/drawing31.xml"/><Relationship Id="rId10" Type="http://schemas.microsoft.com/office/2007/relationships/diagramDrawing" Target="../diagrams/drawing32.xml"/><Relationship Id="rId4" Type="http://schemas.openxmlformats.org/officeDocument/2006/relationships/diagramColors" Target="../diagrams/colors31.xml"/><Relationship Id="rId9" Type="http://schemas.openxmlformats.org/officeDocument/2006/relationships/diagramColors" Target="../diagrams/colors32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34.xml"/><Relationship Id="rId3" Type="http://schemas.openxmlformats.org/officeDocument/2006/relationships/diagramQuickStyle" Target="../diagrams/quickStyle33.xml"/><Relationship Id="rId7" Type="http://schemas.openxmlformats.org/officeDocument/2006/relationships/diagramLayout" Target="../diagrams/layout34.xml"/><Relationship Id="rId2" Type="http://schemas.openxmlformats.org/officeDocument/2006/relationships/diagramLayout" Target="../diagrams/layout33.xml"/><Relationship Id="rId1" Type="http://schemas.openxmlformats.org/officeDocument/2006/relationships/diagramData" Target="../diagrams/data33.xml"/><Relationship Id="rId6" Type="http://schemas.openxmlformats.org/officeDocument/2006/relationships/diagramData" Target="../diagrams/data34.xml"/><Relationship Id="rId11" Type="http://schemas.openxmlformats.org/officeDocument/2006/relationships/image" Target="../media/image1.jpeg"/><Relationship Id="rId5" Type="http://schemas.microsoft.com/office/2007/relationships/diagramDrawing" Target="../diagrams/drawing33.xml"/><Relationship Id="rId10" Type="http://schemas.microsoft.com/office/2007/relationships/diagramDrawing" Target="../diagrams/drawing34.xml"/><Relationship Id="rId4" Type="http://schemas.openxmlformats.org/officeDocument/2006/relationships/diagramColors" Target="../diagrams/colors33.xml"/><Relationship Id="rId9" Type="http://schemas.openxmlformats.org/officeDocument/2006/relationships/diagramColors" Target="../diagrams/colors34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36.xml"/><Relationship Id="rId3" Type="http://schemas.openxmlformats.org/officeDocument/2006/relationships/diagramQuickStyle" Target="../diagrams/quickStyle35.xml"/><Relationship Id="rId7" Type="http://schemas.openxmlformats.org/officeDocument/2006/relationships/diagramLayout" Target="../diagrams/layout36.xml"/><Relationship Id="rId2" Type="http://schemas.openxmlformats.org/officeDocument/2006/relationships/diagramLayout" Target="../diagrams/layout35.xml"/><Relationship Id="rId1" Type="http://schemas.openxmlformats.org/officeDocument/2006/relationships/diagramData" Target="../diagrams/data35.xml"/><Relationship Id="rId6" Type="http://schemas.openxmlformats.org/officeDocument/2006/relationships/diagramData" Target="../diagrams/data36.xml"/><Relationship Id="rId11" Type="http://schemas.openxmlformats.org/officeDocument/2006/relationships/image" Target="../media/image1.jpeg"/><Relationship Id="rId5" Type="http://schemas.microsoft.com/office/2007/relationships/diagramDrawing" Target="../diagrams/drawing35.xml"/><Relationship Id="rId10" Type="http://schemas.microsoft.com/office/2007/relationships/diagramDrawing" Target="../diagrams/drawing36.xml"/><Relationship Id="rId4" Type="http://schemas.openxmlformats.org/officeDocument/2006/relationships/diagramColors" Target="../diagrams/colors35.xml"/><Relationship Id="rId9" Type="http://schemas.openxmlformats.org/officeDocument/2006/relationships/diagramColors" Target="../diagrams/colors36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4.xml"/><Relationship Id="rId3" Type="http://schemas.openxmlformats.org/officeDocument/2006/relationships/diagramQuickStyle" Target="../diagrams/quickStyle3.xml"/><Relationship Id="rId7" Type="http://schemas.openxmlformats.org/officeDocument/2006/relationships/diagramLayout" Target="../diagrams/layout4.xml"/><Relationship Id="rId2" Type="http://schemas.openxmlformats.org/officeDocument/2006/relationships/diagramLayout" Target="../diagrams/layout3.xml"/><Relationship Id="rId1" Type="http://schemas.openxmlformats.org/officeDocument/2006/relationships/diagramData" Target="../diagrams/data3.xml"/><Relationship Id="rId6" Type="http://schemas.openxmlformats.org/officeDocument/2006/relationships/diagramData" Target="../diagrams/data4.xml"/><Relationship Id="rId11" Type="http://schemas.openxmlformats.org/officeDocument/2006/relationships/image" Target="../media/image1.jpeg"/><Relationship Id="rId5" Type="http://schemas.microsoft.com/office/2007/relationships/diagramDrawing" Target="../diagrams/drawing3.xml"/><Relationship Id="rId10" Type="http://schemas.microsoft.com/office/2007/relationships/diagramDrawing" Target="../diagrams/drawing4.xml"/><Relationship Id="rId4" Type="http://schemas.openxmlformats.org/officeDocument/2006/relationships/diagramColors" Target="../diagrams/colors3.xml"/><Relationship Id="rId9" Type="http://schemas.openxmlformats.org/officeDocument/2006/relationships/diagramColors" Target="../diagrams/colors4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6.xml"/><Relationship Id="rId3" Type="http://schemas.openxmlformats.org/officeDocument/2006/relationships/diagramQuickStyle" Target="../diagrams/quickStyle5.xml"/><Relationship Id="rId7" Type="http://schemas.openxmlformats.org/officeDocument/2006/relationships/diagramLayout" Target="../diagrams/layout6.xml"/><Relationship Id="rId2" Type="http://schemas.openxmlformats.org/officeDocument/2006/relationships/diagramLayout" Target="../diagrams/layout5.xml"/><Relationship Id="rId1" Type="http://schemas.openxmlformats.org/officeDocument/2006/relationships/diagramData" Target="../diagrams/data5.xml"/><Relationship Id="rId6" Type="http://schemas.openxmlformats.org/officeDocument/2006/relationships/diagramData" Target="../diagrams/data6.xml"/><Relationship Id="rId11" Type="http://schemas.openxmlformats.org/officeDocument/2006/relationships/image" Target="../media/image1.jpeg"/><Relationship Id="rId5" Type="http://schemas.microsoft.com/office/2007/relationships/diagramDrawing" Target="../diagrams/drawing5.xml"/><Relationship Id="rId10" Type="http://schemas.microsoft.com/office/2007/relationships/diagramDrawing" Target="../diagrams/drawing6.xml"/><Relationship Id="rId4" Type="http://schemas.openxmlformats.org/officeDocument/2006/relationships/diagramColors" Target="../diagrams/colors5.xml"/><Relationship Id="rId9" Type="http://schemas.openxmlformats.org/officeDocument/2006/relationships/diagramColors" Target="../diagrams/colors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8.xml"/><Relationship Id="rId3" Type="http://schemas.openxmlformats.org/officeDocument/2006/relationships/diagramQuickStyle" Target="../diagrams/quickStyle7.xml"/><Relationship Id="rId7" Type="http://schemas.openxmlformats.org/officeDocument/2006/relationships/diagramLayout" Target="../diagrams/layout8.xml"/><Relationship Id="rId2" Type="http://schemas.openxmlformats.org/officeDocument/2006/relationships/diagramLayout" Target="../diagrams/layout7.xml"/><Relationship Id="rId1" Type="http://schemas.openxmlformats.org/officeDocument/2006/relationships/diagramData" Target="../diagrams/data7.xml"/><Relationship Id="rId6" Type="http://schemas.openxmlformats.org/officeDocument/2006/relationships/diagramData" Target="../diagrams/data8.xml"/><Relationship Id="rId11" Type="http://schemas.openxmlformats.org/officeDocument/2006/relationships/image" Target="../media/image1.jpeg"/><Relationship Id="rId5" Type="http://schemas.microsoft.com/office/2007/relationships/diagramDrawing" Target="../diagrams/drawing7.xml"/><Relationship Id="rId10" Type="http://schemas.microsoft.com/office/2007/relationships/diagramDrawing" Target="../diagrams/drawing8.xml"/><Relationship Id="rId4" Type="http://schemas.openxmlformats.org/officeDocument/2006/relationships/diagramColors" Target="../diagrams/colors7.xml"/><Relationship Id="rId9" Type="http://schemas.openxmlformats.org/officeDocument/2006/relationships/diagramColors" Target="../diagrams/colors8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10.xml"/><Relationship Id="rId3" Type="http://schemas.openxmlformats.org/officeDocument/2006/relationships/diagramQuickStyle" Target="../diagrams/quickStyle9.xml"/><Relationship Id="rId7" Type="http://schemas.openxmlformats.org/officeDocument/2006/relationships/diagramLayout" Target="../diagrams/layout10.xml"/><Relationship Id="rId2" Type="http://schemas.openxmlformats.org/officeDocument/2006/relationships/diagramLayout" Target="../diagrams/layout9.xml"/><Relationship Id="rId1" Type="http://schemas.openxmlformats.org/officeDocument/2006/relationships/diagramData" Target="../diagrams/data9.xml"/><Relationship Id="rId6" Type="http://schemas.openxmlformats.org/officeDocument/2006/relationships/diagramData" Target="../diagrams/data10.xml"/><Relationship Id="rId11" Type="http://schemas.openxmlformats.org/officeDocument/2006/relationships/image" Target="../media/image1.jpeg"/><Relationship Id="rId5" Type="http://schemas.microsoft.com/office/2007/relationships/diagramDrawing" Target="../diagrams/drawing9.xml"/><Relationship Id="rId10" Type="http://schemas.microsoft.com/office/2007/relationships/diagramDrawing" Target="../diagrams/drawing10.xml"/><Relationship Id="rId4" Type="http://schemas.openxmlformats.org/officeDocument/2006/relationships/diagramColors" Target="../diagrams/colors9.xml"/><Relationship Id="rId9" Type="http://schemas.openxmlformats.org/officeDocument/2006/relationships/diagramColors" Target="../diagrams/colors10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12.xml"/><Relationship Id="rId3" Type="http://schemas.openxmlformats.org/officeDocument/2006/relationships/diagramQuickStyle" Target="../diagrams/quickStyle11.xml"/><Relationship Id="rId7" Type="http://schemas.openxmlformats.org/officeDocument/2006/relationships/diagramLayout" Target="../diagrams/layout12.xml"/><Relationship Id="rId2" Type="http://schemas.openxmlformats.org/officeDocument/2006/relationships/diagramLayout" Target="../diagrams/layout11.xml"/><Relationship Id="rId1" Type="http://schemas.openxmlformats.org/officeDocument/2006/relationships/diagramData" Target="../diagrams/data11.xml"/><Relationship Id="rId6" Type="http://schemas.openxmlformats.org/officeDocument/2006/relationships/diagramData" Target="../diagrams/data12.xml"/><Relationship Id="rId11" Type="http://schemas.openxmlformats.org/officeDocument/2006/relationships/image" Target="../media/image1.jpeg"/><Relationship Id="rId5" Type="http://schemas.microsoft.com/office/2007/relationships/diagramDrawing" Target="../diagrams/drawing11.xml"/><Relationship Id="rId10" Type="http://schemas.microsoft.com/office/2007/relationships/diagramDrawing" Target="../diagrams/drawing12.xml"/><Relationship Id="rId4" Type="http://schemas.openxmlformats.org/officeDocument/2006/relationships/diagramColors" Target="../diagrams/colors11.xml"/><Relationship Id="rId9" Type="http://schemas.openxmlformats.org/officeDocument/2006/relationships/diagramColors" Target="../diagrams/colors12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14.xml"/><Relationship Id="rId3" Type="http://schemas.openxmlformats.org/officeDocument/2006/relationships/diagramQuickStyle" Target="../diagrams/quickStyle13.xml"/><Relationship Id="rId7" Type="http://schemas.openxmlformats.org/officeDocument/2006/relationships/diagramLayout" Target="../diagrams/layout14.xml"/><Relationship Id="rId2" Type="http://schemas.openxmlformats.org/officeDocument/2006/relationships/diagramLayout" Target="../diagrams/layout13.xml"/><Relationship Id="rId1" Type="http://schemas.openxmlformats.org/officeDocument/2006/relationships/diagramData" Target="../diagrams/data13.xml"/><Relationship Id="rId6" Type="http://schemas.openxmlformats.org/officeDocument/2006/relationships/diagramData" Target="../diagrams/data14.xml"/><Relationship Id="rId11" Type="http://schemas.openxmlformats.org/officeDocument/2006/relationships/image" Target="../media/image1.jpeg"/><Relationship Id="rId5" Type="http://schemas.microsoft.com/office/2007/relationships/diagramDrawing" Target="../diagrams/drawing13.xml"/><Relationship Id="rId10" Type="http://schemas.microsoft.com/office/2007/relationships/diagramDrawing" Target="../diagrams/drawing14.xml"/><Relationship Id="rId4" Type="http://schemas.openxmlformats.org/officeDocument/2006/relationships/diagramColors" Target="../diagrams/colors13.xml"/><Relationship Id="rId9" Type="http://schemas.openxmlformats.org/officeDocument/2006/relationships/diagramColors" Target="../diagrams/colors14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16.xml"/><Relationship Id="rId3" Type="http://schemas.openxmlformats.org/officeDocument/2006/relationships/diagramQuickStyle" Target="../diagrams/quickStyle15.xml"/><Relationship Id="rId7" Type="http://schemas.openxmlformats.org/officeDocument/2006/relationships/diagramLayout" Target="../diagrams/layout16.xml"/><Relationship Id="rId2" Type="http://schemas.openxmlformats.org/officeDocument/2006/relationships/diagramLayout" Target="../diagrams/layout15.xml"/><Relationship Id="rId1" Type="http://schemas.openxmlformats.org/officeDocument/2006/relationships/diagramData" Target="../diagrams/data15.xml"/><Relationship Id="rId6" Type="http://schemas.openxmlformats.org/officeDocument/2006/relationships/diagramData" Target="../diagrams/data16.xml"/><Relationship Id="rId11" Type="http://schemas.openxmlformats.org/officeDocument/2006/relationships/image" Target="../media/image1.jpeg"/><Relationship Id="rId5" Type="http://schemas.microsoft.com/office/2007/relationships/diagramDrawing" Target="../diagrams/drawing15.xml"/><Relationship Id="rId10" Type="http://schemas.microsoft.com/office/2007/relationships/diagramDrawing" Target="../diagrams/drawing16.xml"/><Relationship Id="rId4" Type="http://schemas.openxmlformats.org/officeDocument/2006/relationships/diagramColors" Target="../diagrams/colors15.xml"/><Relationship Id="rId9" Type="http://schemas.openxmlformats.org/officeDocument/2006/relationships/diagramColors" Target="../diagrams/colors16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18.xml"/><Relationship Id="rId3" Type="http://schemas.openxmlformats.org/officeDocument/2006/relationships/diagramQuickStyle" Target="../diagrams/quickStyle17.xml"/><Relationship Id="rId7" Type="http://schemas.openxmlformats.org/officeDocument/2006/relationships/diagramLayout" Target="../diagrams/layout18.xml"/><Relationship Id="rId2" Type="http://schemas.openxmlformats.org/officeDocument/2006/relationships/diagramLayout" Target="../diagrams/layout17.xml"/><Relationship Id="rId1" Type="http://schemas.openxmlformats.org/officeDocument/2006/relationships/diagramData" Target="../diagrams/data17.xml"/><Relationship Id="rId6" Type="http://schemas.openxmlformats.org/officeDocument/2006/relationships/diagramData" Target="../diagrams/data18.xml"/><Relationship Id="rId11" Type="http://schemas.openxmlformats.org/officeDocument/2006/relationships/image" Target="../media/image1.jpeg"/><Relationship Id="rId5" Type="http://schemas.microsoft.com/office/2007/relationships/diagramDrawing" Target="../diagrams/drawing17.xml"/><Relationship Id="rId10" Type="http://schemas.microsoft.com/office/2007/relationships/diagramDrawing" Target="../diagrams/drawing18.xml"/><Relationship Id="rId4" Type="http://schemas.openxmlformats.org/officeDocument/2006/relationships/diagramColors" Target="../diagrams/colors17.xml"/><Relationship Id="rId9" Type="http://schemas.openxmlformats.org/officeDocument/2006/relationships/diagramColors" Target="../diagrams/colors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0</xdr:rowOff>
    </xdr:from>
    <xdr:to>
      <xdr:col>4</xdr:col>
      <xdr:colOff>315341</xdr:colOff>
      <xdr:row>66</xdr:row>
      <xdr:rowOff>141391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13</xdr:col>
      <xdr:colOff>93940</xdr:colOff>
      <xdr:row>47</xdr:row>
      <xdr:rowOff>68036</xdr:rowOff>
    </xdr:from>
    <xdr:to>
      <xdr:col>19</xdr:col>
      <xdr:colOff>103049</xdr:colOff>
      <xdr:row>66</xdr:row>
      <xdr:rowOff>131853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5</xdr:col>
      <xdr:colOff>309562</xdr:colOff>
      <xdr:row>53</xdr:row>
      <xdr:rowOff>48367</xdr:rowOff>
    </xdr:from>
    <xdr:to>
      <xdr:col>11</xdr:col>
      <xdr:colOff>467437</xdr:colOff>
      <xdr:row>55</xdr:row>
      <xdr:rowOff>35407</xdr:rowOff>
    </xdr:to>
    <xdr:sp macro="" textlink="">
      <xdr:nvSpPr>
        <xdr:cNvPr id="5" name="Text Box 3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757737" y="10040092"/>
          <a:ext cx="3815475" cy="36804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MENOR</a:t>
          </a:r>
        </a:p>
      </xdr:txBody>
    </xdr:sp>
    <xdr:clientData/>
  </xdr:twoCellAnchor>
  <xdr:twoCellAnchor>
    <xdr:from>
      <xdr:col>5</xdr:col>
      <xdr:colOff>328603</xdr:colOff>
      <xdr:row>58</xdr:row>
      <xdr:rowOff>85197</xdr:rowOff>
    </xdr:from>
    <xdr:to>
      <xdr:col>11</xdr:col>
      <xdr:colOff>467437</xdr:colOff>
      <xdr:row>60</xdr:row>
      <xdr:rowOff>87732</xdr:rowOff>
    </xdr:to>
    <xdr:sp macro="" textlink="">
      <xdr:nvSpPr>
        <xdr:cNvPr id="6" name="Text Box 4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776778" y="11029422"/>
          <a:ext cx="3796434" cy="38353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DAÑOS A LA PROPIEDAD</a:t>
          </a:r>
        </a:p>
      </xdr:txBody>
    </xdr:sp>
    <xdr:clientData/>
  </xdr:twoCellAnchor>
  <xdr:twoCellAnchor>
    <xdr:from>
      <xdr:col>6</xdr:col>
      <xdr:colOff>142769</xdr:colOff>
      <xdr:row>63</xdr:row>
      <xdr:rowOff>46038</xdr:rowOff>
    </xdr:from>
    <xdr:to>
      <xdr:col>11</xdr:col>
      <xdr:colOff>467437</xdr:colOff>
      <xdr:row>66</xdr:row>
      <xdr:rowOff>6351</xdr:rowOff>
    </xdr:to>
    <xdr:sp macro="" textlink="">
      <xdr:nvSpPr>
        <xdr:cNvPr id="7" name="Text Box 4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200544" y="11942763"/>
          <a:ext cx="3372668" cy="53181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P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ACTOS / CONDICIONES SUBESTANDAR/REPORTES DE PELIGROS</a:t>
          </a:r>
        </a:p>
      </xdr:txBody>
    </xdr:sp>
    <xdr:clientData/>
  </xdr:twoCellAnchor>
  <xdr:twoCellAnchor>
    <xdr:from>
      <xdr:col>3</xdr:col>
      <xdr:colOff>342900</xdr:colOff>
      <xdr:row>48</xdr:row>
      <xdr:rowOff>114300</xdr:rowOff>
    </xdr:from>
    <xdr:to>
      <xdr:col>13</xdr:col>
      <xdr:colOff>159432</xdr:colOff>
      <xdr:row>50</xdr:row>
      <xdr:rowOff>16406</xdr:rowOff>
    </xdr:to>
    <xdr:sp macro="" textlink="">
      <xdr:nvSpPr>
        <xdr:cNvPr id="8" name="Text Box 3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571875" y="9153525"/>
          <a:ext cx="6522132" cy="28310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FATAL / LESION CON TIEMPO PERDIDO / LESION CON TRATAMIENTO MEDICO </a:t>
          </a:r>
        </a:p>
      </xdr:txBody>
    </xdr:sp>
    <xdr:clientData/>
  </xdr:twoCellAnchor>
  <xdr:twoCellAnchor>
    <xdr:from>
      <xdr:col>13</xdr:col>
      <xdr:colOff>123299</xdr:colOff>
      <xdr:row>67</xdr:row>
      <xdr:rowOff>73834</xdr:rowOff>
    </xdr:from>
    <xdr:to>
      <xdr:col>18</xdr:col>
      <xdr:colOff>618565</xdr:colOff>
      <xdr:row>69</xdr:row>
      <xdr:rowOff>170704</xdr:rowOff>
    </xdr:to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1087134" y="10840446"/>
          <a:ext cx="3857031" cy="45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PIRAMIDE BIRD GF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AL MES ENERO 2021</a:t>
          </a:r>
        </a:p>
      </xdr:txBody>
    </xdr:sp>
    <xdr:clientData/>
  </xdr:twoCellAnchor>
  <xdr:twoCellAnchor>
    <xdr:from>
      <xdr:col>1</xdr:col>
      <xdr:colOff>190500</xdr:colOff>
      <xdr:row>67</xdr:row>
      <xdr:rowOff>21166</xdr:rowOff>
    </xdr:from>
    <xdr:to>
      <xdr:col>4</xdr:col>
      <xdr:colOff>242635</xdr:colOff>
      <xdr:row>70</xdr:row>
      <xdr:rowOff>117475</xdr:rowOff>
    </xdr:to>
    <xdr:sp macro="" textlink="">
      <xdr:nvSpPr>
        <xdr:cNvPr id="13" name="Text Box 5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04333" y="10879666"/>
          <a:ext cx="3290635" cy="667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PIRAMIDE BIRD TEORICA </a:t>
          </a:r>
        </a:p>
      </xdr:txBody>
    </xdr:sp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4" name="Picture 29" descr="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14376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51</xdr:row>
      <xdr:rowOff>57150</xdr:rowOff>
    </xdr:from>
    <xdr:to>
      <xdr:col>4</xdr:col>
      <xdr:colOff>343916</xdr:colOff>
      <xdr:row>72</xdr:row>
      <xdr:rowOff>74716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5</xdr:col>
      <xdr:colOff>481012</xdr:colOff>
      <xdr:row>57</xdr:row>
      <xdr:rowOff>172192</xdr:rowOff>
    </xdr:from>
    <xdr:to>
      <xdr:col>12</xdr:col>
      <xdr:colOff>362662</xdr:colOff>
      <xdr:row>59</xdr:row>
      <xdr:rowOff>159232</xdr:rowOff>
    </xdr:to>
    <xdr:sp macro="" textlink="">
      <xdr:nvSpPr>
        <xdr:cNvPr id="4" name="Text Box 39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4329112" y="10916392"/>
          <a:ext cx="3815475" cy="44424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MENOR</a:t>
          </a:r>
        </a:p>
      </xdr:txBody>
    </xdr:sp>
    <xdr:clientData/>
  </xdr:twoCellAnchor>
  <xdr:twoCellAnchor>
    <xdr:from>
      <xdr:col>5</xdr:col>
      <xdr:colOff>500053</xdr:colOff>
      <xdr:row>63</xdr:row>
      <xdr:rowOff>18522</xdr:rowOff>
    </xdr:from>
    <xdr:to>
      <xdr:col>12</xdr:col>
      <xdr:colOff>362662</xdr:colOff>
      <xdr:row>65</xdr:row>
      <xdr:rowOff>21057</xdr:rowOff>
    </xdr:to>
    <xdr:sp macro="" textlink="">
      <xdr:nvSpPr>
        <xdr:cNvPr id="5" name="Text Box 40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4348153" y="12134322"/>
          <a:ext cx="3796434" cy="45973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DAÑOS A LA PROPIEDAD</a:t>
          </a:r>
        </a:p>
      </xdr:txBody>
    </xdr:sp>
    <xdr:clientData/>
  </xdr:twoCellAnchor>
  <xdr:twoCellAnchor>
    <xdr:from>
      <xdr:col>6</xdr:col>
      <xdr:colOff>361844</xdr:colOff>
      <xdr:row>68</xdr:row>
      <xdr:rowOff>65088</xdr:rowOff>
    </xdr:from>
    <xdr:to>
      <xdr:col>12</xdr:col>
      <xdr:colOff>362662</xdr:colOff>
      <xdr:row>71</xdr:row>
      <xdr:rowOff>111126</xdr:rowOff>
    </xdr:to>
    <xdr:sp macro="" textlink="">
      <xdr:nvSpPr>
        <xdr:cNvPr id="6" name="Text Box 4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4771919" y="13323888"/>
          <a:ext cx="3372668" cy="731838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P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ACTOS / CONDICIONES SUBESTANDAR/REPORTES DE PELIGROS</a:t>
          </a:r>
        </a:p>
      </xdr:txBody>
    </xdr:sp>
    <xdr:clientData/>
  </xdr:twoCellAnchor>
  <xdr:twoCellAnchor>
    <xdr:from>
      <xdr:col>3</xdr:col>
      <xdr:colOff>419100</xdr:colOff>
      <xdr:row>53</xdr:row>
      <xdr:rowOff>47625</xdr:rowOff>
    </xdr:from>
    <xdr:to>
      <xdr:col>14</xdr:col>
      <xdr:colOff>616632</xdr:colOff>
      <xdr:row>54</xdr:row>
      <xdr:rowOff>140231</xdr:rowOff>
    </xdr:to>
    <xdr:sp macro="" textlink="">
      <xdr:nvSpPr>
        <xdr:cNvPr id="7" name="Text Box 38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 bwMode="auto">
        <a:xfrm>
          <a:off x="3143250" y="9877425"/>
          <a:ext cx="6522132" cy="32120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FATAL / LESION CON TIEMPO PERDIDO / LESION CON TRATAMIENTO MEDICO </a:t>
          </a:r>
        </a:p>
      </xdr:txBody>
    </xdr:sp>
    <xdr:clientData/>
  </xdr:twoCellAnchor>
  <xdr:twoCellAnchor>
    <xdr:from>
      <xdr:col>1</xdr:col>
      <xdr:colOff>188259</xdr:colOff>
      <xdr:row>73</xdr:row>
      <xdr:rowOff>141194</xdr:rowOff>
    </xdr:from>
    <xdr:to>
      <xdr:col>4</xdr:col>
      <xdr:colOff>249919</xdr:colOff>
      <xdr:row>77</xdr:row>
      <xdr:rowOff>223495</xdr:rowOff>
    </xdr:to>
    <xdr:sp macro="" textlink="">
      <xdr:nvSpPr>
        <xdr:cNvPr id="9" name="Text Box 50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 bwMode="auto">
        <a:xfrm>
          <a:off x="412377" y="13577047"/>
          <a:ext cx="3120866" cy="9787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PIRAMIDE BIRD TEORICA </a:t>
          </a:r>
        </a:p>
      </xdr:txBody>
    </xdr:sp>
    <xdr:clientData/>
  </xdr:twoCellAnchor>
  <xdr:twoCellAnchor>
    <xdr:from>
      <xdr:col>15</xdr:col>
      <xdr:colOff>105112</xdr:colOff>
      <xdr:row>50</xdr:row>
      <xdr:rowOff>133350</xdr:rowOff>
    </xdr:from>
    <xdr:to>
      <xdr:col>19</xdr:col>
      <xdr:colOff>323771</xdr:colOff>
      <xdr:row>71</xdr:row>
      <xdr:rowOff>73342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13</xdr:col>
      <xdr:colOff>104775</xdr:colOff>
      <xdr:row>72</xdr:row>
      <xdr:rowOff>122900</xdr:rowOff>
    </xdr:from>
    <xdr:to>
      <xdr:col>20</xdr:col>
      <xdr:colOff>379788</xdr:colOff>
      <xdr:row>74</xdr:row>
      <xdr:rowOff>143570</xdr:rowOff>
    </xdr:to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>
          <a:spLocks noChangeArrowheads="1"/>
        </xdr:cNvSpPr>
      </xdr:nvSpPr>
      <xdr:spPr bwMode="auto">
        <a:xfrm>
          <a:off x="9010650" y="10209875"/>
          <a:ext cx="5370888" cy="477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PIRAMIDE BIRD GF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AL MES ENERO 2021</a:t>
          </a:r>
        </a:p>
      </xdr:txBody>
    </xdr:sp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4" name="Picture 29" descr="logo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333376" y="276225"/>
          <a:ext cx="157543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3" name="Picture 29" descr="logo">
          <a:extLst>
            <a:ext uri="{FF2B5EF4-FFF2-40B4-BE49-F238E27FC236}">
              <a16:creationId xmlns:a16="http://schemas.microsoft.com/office/drawing/2014/main" id="{B8896BCA-DAC4-401A-8C01-A01EFB5E7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5" name="Picture 29" descr="logo">
          <a:extLst>
            <a:ext uri="{FF2B5EF4-FFF2-40B4-BE49-F238E27FC236}">
              <a16:creationId xmlns:a16="http://schemas.microsoft.com/office/drawing/2014/main" id="{3B55B94A-C6C0-4BCA-8D42-A18536966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51</xdr:row>
      <xdr:rowOff>57150</xdr:rowOff>
    </xdr:from>
    <xdr:to>
      <xdr:col>4</xdr:col>
      <xdr:colOff>343916</xdr:colOff>
      <xdr:row>72</xdr:row>
      <xdr:rowOff>74716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5</xdr:col>
      <xdr:colOff>481012</xdr:colOff>
      <xdr:row>57</xdr:row>
      <xdr:rowOff>172192</xdr:rowOff>
    </xdr:from>
    <xdr:to>
      <xdr:col>12</xdr:col>
      <xdr:colOff>362662</xdr:colOff>
      <xdr:row>59</xdr:row>
      <xdr:rowOff>159232</xdr:rowOff>
    </xdr:to>
    <xdr:sp macro="" textlink="">
      <xdr:nvSpPr>
        <xdr:cNvPr id="4" name="Text Box 39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4443412" y="12573742"/>
          <a:ext cx="3815475" cy="36804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MENOR</a:t>
          </a:r>
        </a:p>
      </xdr:txBody>
    </xdr:sp>
    <xdr:clientData/>
  </xdr:twoCellAnchor>
  <xdr:twoCellAnchor>
    <xdr:from>
      <xdr:col>5</xdr:col>
      <xdr:colOff>500053</xdr:colOff>
      <xdr:row>63</xdr:row>
      <xdr:rowOff>18522</xdr:rowOff>
    </xdr:from>
    <xdr:to>
      <xdr:col>12</xdr:col>
      <xdr:colOff>362662</xdr:colOff>
      <xdr:row>65</xdr:row>
      <xdr:rowOff>21057</xdr:rowOff>
    </xdr:to>
    <xdr:sp macro="" textlink="">
      <xdr:nvSpPr>
        <xdr:cNvPr id="5" name="Text Box 40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4462453" y="13563072"/>
          <a:ext cx="3796434" cy="38353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DAÑOS A LA PROPIEDAD</a:t>
          </a:r>
        </a:p>
      </xdr:txBody>
    </xdr:sp>
    <xdr:clientData/>
  </xdr:twoCellAnchor>
  <xdr:twoCellAnchor>
    <xdr:from>
      <xdr:col>6</xdr:col>
      <xdr:colOff>361844</xdr:colOff>
      <xdr:row>68</xdr:row>
      <xdr:rowOff>65088</xdr:rowOff>
    </xdr:from>
    <xdr:to>
      <xdr:col>12</xdr:col>
      <xdr:colOff>362662</xdr:colOff>
      <xdr:row>71</xdr:row>
      <xdr:rowOff>111126</xdr:rowOff>
    </xdr:to>
    <xdr:sp macro="" textlink="">
      <xdr:nvSpPr>
        <xdr:cNvPr id="6" name="Text Box 4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4886219" y="14476413"/>
          <a:ext cx="3372668" cy="53181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P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ACTOS / CONDICIONES SUBESTANDAR/REPORTES DE PELIGROS</a:t>
          </a:r>
        </a:p>
      </xdr:txBody>
    </xdr:sp>
    <xdr:clientData/>
  </xdr:twoCellAnchor>
  <xdr:twoCellAnchor>
    <xdr:from>
      <xdr:col>3</xdr:col>
      <xdr:colOff>419100</xdr:colOff>
      <xdr:row>53</xdr:row>
      <xdr:rowOff>47625</xdr:rowOff>
    </xdr:from>
    <xdr:to>
      <xdr:col>14</xdr:col>
      <xdr:colOff>616632</xdr:colOff>
      <xdr:row>54</xdr:row>
      <xdr:rowOff>140231</xdr:rowOff>
    </xdr:to>
    <xdr:sp macro="" textlink="">
      <xdr:nvSpPr>
        <xdr:cNvPr id="7" name="Text Box 38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>
          <a:spLocks noChangeArrowheads="1"/>
        </xdr:cNvSpPr>
      </xdr:nvSpPr>
      <xdr:spPr bwMode="auto">
        <a:xfrm>
          <a:off x="3257550" y="11687175"/>
          <a:ext cx="6522132" cy="28310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FATAL / LESION CON TIEMPO PERDIDO / LESION CON TRATAMIENTO MEDICO </a:t>
          </a:r>
        </a:p>
      </xdr:txBody>
    </xdr:sp>
    <xdr:clientData/>
  </xdr:twoCellAnchor>
  <xdr:twoCellAnchor>
    <xdr:from>
      <xdr:col>1</xdr:col>
      <xdr:colOff>143436</xdr:colOff>
      <xdr:row>73</xdr:row>
      <xdr:rowOff>163606</xdr:rowOff>
    </xdr:from>
    <xdr:to>
      <xdr:col>4</xdr:col>
      <xdr:colOff>205096</xdr:colOff>
      <xdr:row>78</xdr:row>
      <xdr:rowOff>21789</xdr:rowOff>
    </xdr:to>
    <xdr:sp macro="" textlink="">
      <xdr:nvSpPr>
        <xdr:cNvPr id="9" name="Text Box 50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>
          <a:spLocks noChangeArrowheads="1"/>
        </xdr:cNvSpPr>
      </xdr:nvSpPr>
      <xdr:spPr bwMode="auto">
        <a:xfrm>
          <a:off x="367554" y="14988988"/>
          <a:ext cx="3120866" cy="9787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PIRAMIDE BIRD TEORICA </a:t>
          </a:r>
        </a:p>
      </xdr:txBody>
    </xdr:sp>
    <xdr:clientData/>
  </xdr:twoCellAnchor>
  <xdr:twoCellAnchor>
    <xdr:from>
      <xdr:col>15</xdr:col>
      <xdr:colOff>19387</xdr:colOff>
      <xdr:row>51</xdr:row>
      <xdr:rowOff>28575</xdr:rowOff>
    </xdr:from>
    <xdr:to>
      <xdr:col>20</xdr:col>
      <xdr:colOff>733425</xdr:colOff>
      <xdr:row>73</xdr:row>
      <xdr:rowOff>209550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16</xdr:col>
      <xdr:colOff>519952</xdr:colOff>
      <xdr:row>74</xdr:row>
      <xdr:rowOff>141390</xdr:rowOff>
    </xdr:from>
    <xdr:to>
      <xdr:col>19</xdr:col>
      <xdr:colOff>241955</xdr:colOff>
      <xdr:row>76</xdr:row>
      <xdr:rowOff>162060</xdr:rowOff>
    </xdr:to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>
          <a:spLocks noChangeArrowheads="1"/>
        </xdr:cNvSpPr>
      </xdr:nvSpPr>
      <xdr:spPr bwMode="auto">
        <a:xfrm>
          <a:off x="12021670" y="13525696"/>
          <a:ext cx="2662426" cy="486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PIRAMIDE BIRD GF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AL MES ENERO 2021</a:t>
          </a:r>
        </a:p>
      </xdr:txBody>
    </xdr:sp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4" name="Picture 29" descr="logo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333376" y="276225"/>
          <a:ext cx="157543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3" name="Picture 29" descr="logo">
          <a:extLst>
            <a:ext uri="{FF2B5EF4-FFF2-40B4-BE49-F238E27FC236}">
              <a16:creationId xmlns:a16="http://schemas.microsoft.com/office/drawing/2014/main" id="{5B4EB44A-B6AE-45ED-8552-03CD0D663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5" name="Picture 29" descr="logo">
          <a:extLst>
            <a:ext uri="{FF2B5EF4-FFF2-40B4-BE49-F238E27FC236}">
              <a16:creationId xmlns:a16="http://schemas.microsoft.com/office/drawing/2014/main" id="{EADDBF37-79ED-4224-A97F-B2614444A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51</xdr:row>
      <xdr:rowOff>142875</xdr:rowOff>
    </xdr:from>
    <xdr:to>
      <xdr:col>4</xdr:col>
      <xdr:colOff>505841</xdr:colOff>
      <xdr:row>72</xdr:row>
      <xdr:rowOff>160441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5</xdr:col>
      <xdr:colOff>423862</xdr:colOff>
      <xdr:row>58</xdr:row>
      <xdr:rowOff>57892</xdr:rowOff>
    </xdr:from>
    <xdr:to>
      <xdr:col>12</xdr:col>
      <xdr:colOff>305512</xdr:colOff>
      <xdr:row>60</xdr:row>
      <xdr:rowOff>44932</xdr:rowOff>
    </xdr:to>
    <xdr:sp macro="" textlink="">
      <xdr:nvSpPr>
        <xdr:cNvPr id="4" name="Text Box 39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4386262" y="12221317"/>
          <a:ext cx="3815475" cy="36804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MENOR</a:t>
          </a:r>
        </a:p>
      </xdr:txBody>
    </xdr:sp>
    <xdr:clientData/>
  </xdr:twoCellAnchor>
  <xdr:twoCellAnchor>
    <xdr:from>
      <xdr:col>5</xdr:col>
      <xdr:colOff>442903</xdr:colOff>
      <xdr:row>63</xdr:row>
      <xdr:rowOff>94722</xdr:rowOff>
    </xdr:from>
    <xdr:to>
      <xdr:col>12</xdr:col>
      <xdr:colOff>305512</xdr:colOff>
      <xdr:row>65</xdr:row>
      <xdr:rowOff>97257</xdr:rowOff>
    </xdr:to>
    <xdr:sp macro="" textlink="">
      <xdr:nvSpPr>
        <xdr:cNvPr id="5" name="Text Box 40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4405303" y="13210647"/>
          <a:ext cx="3796434" cy="38353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DAÑOS A LA PROPIEDAD</a:t>
          </a:r>
        </a:p>
      </xdr:txBody>
    </xdr:sp>
    <xdr:clientData/>
  </xdr:twoCellAnchor>
  <xdr:twoCellAnchor>
    <xdr:from>
      <xdr:col>6</xdr:col>
      <xdr:colOff>304694</xdr:colOff>
      <xdr:row>68</xdr:row>
      <xdr:rowOff>141288</xdr:rowOff>
    </xdr:from>
    <xdr:to>
      <xdr:col>12</xdr:col>
      <xdr:colOff>305512</xdr:colOff>
      <xdr:row>72</xdr:row>
      <xdr:rowOff>25401</xdr:rowOff>
    </xdr:to>
    <xdr:sp macro="" textlink="">
      <xdr:nvSpPr>
        <xdr:cNvPr id="6" name="Text Box 4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4829069" y="14123988"/>
          <a:ext cx="3372668" cy="53181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P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ACTOS / CONDICIONES SUBESTANDAR/REPORTES DE PELIGROS</a:t>
          </a:r>
        </a:p>
      </xdr:txBody>
    </xdr:sp>
    <xdr:clientData/>
  </xdr:twoCellAnchor>
  <xdr:twoCellAnchor>
    <xdr:from>
      <xdr:col>3</xdr:col>
      <xdr:colOff>361950</xdr:colOff>
      <xdr:row>53</xdr:row>
      <xdr:rowOff>123825</xdr:rowOff>
    </xdr:from>
    <xdr:to>
      <xdr:col>14</xdr:col>
      <xdr:colOff>559482</xdr:colOff>
      <xdr:row>55</xdr:row>
      <xdr:rowOff>25931</xdr:rowOff>
    </xdr:to>
    <xdr:sp macro="" textlink="">
      <xdr:nvSpPr>
        <xdr:cNvPr id="7" name="Text Box 38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3200400" y="11334750"/>
          <a:ext cx="6522132" cy="28310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FATAL / LESION CON TIEMPO PERDIDO / LESION CON TRATAMIENTO MEDICO </a:t>
          </a:r>
        </a:p>
      </xdr:txBody>
    </xdr:sp>
    <xdr:clientData/>
  </xdr:twoCellAnchor>
  <xdr:twoCellAnchor>
    <xdr:from>
      <xdr:col>1</xdr:col>
      <xdr:colOff>238125</xdr:colOff>
      <xdr:row>74</xdr:row>
      <xdr:rowOff>133350</xdr:rowOff>
    </xdr:from>
    <xdr:to>
      <xdr:col>4</xdr:col>
      <xdr:colOff>299785</xdr:colOff>
      <xdr:row>78</xdr:row>
      <xdr:rowOff>153459</xdr:rowOff>
    </xdr:to>
    <xdr:sp macro="" textlink="">
      <xdr:nvSpPr>
        <xdr:cNvPr id="9" name="Text Box 50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466725" y="15087600"/>
          <a:ext cx="3233485" cy="667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PIRAMIDE BIRD TEORICA </a:t>
          </a:r>
        </a:p>
      </xdr:txBody>
    </xdr:sp>
    <xdr:clientData/>
  </xdr:twoCellAnchor>
  <xdr:twoCellAnchor>
    <xdr:from>
      <xdr:col>14</xdr:col>
      <xdr:colOff>438487</xdr:colOff>
      <xdr:row>51</xdr:row>
      <xdr:rowOff>31750</xdr:rowOff>
    </xdr:from>
    <xdr:to>
      <xdr:col>18</xdr:col>
      <xdr:colOff>625396</xdr:colOff>
      <xdr:row>72</xdr:row>
      <xdr:rowOff>317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15</xdr:col>
      <xdr:colOff>573742</xdr:colOff>
      <xdr:row>72</xdr:row>
      <xdr:rowOff>110759</xdr:rowOff>
    </xdr:from>
    <xdr:to>
      <xdr:col>18</xdr:col>
      <xdr:colOff>161364</xdr:colOff>
      <xdr:row>75</xdr:row>
      <xdr:rowOff>112379</xdr:rowOff>
    </xdr:to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>
          <a:spLocks noChangeArrowheads="1"/>
        </xdr:cNvSpPr>
      </xdr:nvSpPr>
      <xdr:spPr bwMode="auto">
        <a:xfrm>
          <a:off x="11510683" y="14929418"/>
          <a:ext cx="2528046" cy="512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PIRAMIDE BIRD GF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AL MES ENERO 2021</a:t>
          </a:r>
        </a:p>
      </xdr:txBody>
    </xdr:sp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4" name="Picture 29" descr="logo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333376" y="276225"/>
          <a:ext cx="157543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3" name="Picture 29" descr="logo">
          <a:extLst>
            <a:ext uri="{FF2B5EF4-FFF2-40B4-BE49-F238E27FC236}">
              <a16:creationId xmlns:a16="http://schemas.microsoft.com/office/drawing/2014/main" id="{D0693B21-F650-4E44-992D-732282D5D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5" name="Picture 29" descr="logo">
          <a:extLst>
            <a:ext uri="{FF2B5EF4-FFF2-40B4-BE49-F238E27FC236}">
              <a16:creationId xmlns:a16="http://schemas.microsoft.com/office/drawing/2014/main" id="{AC57FC81-F1C6-4723-9E45-471C6F1B1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101681</xdr:colOff>
      <xdr:row>56</xdr:row>
      <xdr:rowOff>187535</xdr:rowOff>
    </xdr:from>
    <xdr:to>
      <xdr:col>12</xdr:col>
      <xdr:colOff>0</xdr:colOff>
      <xdr:row>58</xdr:row>
      <xdr:rowOff>174575</xdr:rowOff>
    </xdr:to>
    <xdr:sp macro="" textlink="">
      <xdr:nvSpPr>
        <xdr:cNvPr id="2" name="Text Box 39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4064081" y="10188785"/>
          <a:ext cx="3832144" cy="36804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MENOR</a:t>
          </a:r>
        </a:p>
      </xdr:txBody>
    </xdr:sp>
    <xdr:clientData/>
  </xdr:twoCellAnchor>
  <xdr:twoCellAnchor>
    <xdr:from>
      <xdr:col>5</xdr:col>
      <xdr:colOff>120722</xdr:colOff>
      <xdr:row>62</xdr:row>
      <xdr:rowOff>33865</xdr:rowOff>
    </xdr:from>
    <xdr:to>
      <xdr:col>12</xdr:col>
      <xdr:colOff>0</xdr:colOff>
      <xdr:row>64</xdr:row>
      <xdr:rowOff>36400</xdr:rowOff>
    </xdr:to>
    <xdr:sp macro="" textlink="">
      <xdr:nvSpPr>
        <xdr:cNvPr id="3" name="Text Box 40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4083122" y="11178115"/>
          <a:ext cx="3813103" cy="38353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DAÑOS A LA PROPIEDAD</a:t>
          </a:r>
        </a:p>
      </xdr:txBody>
    </xdr:sp>
    <xdr:clientData/>
  </xdr:twoCellAnchor>
  <xdr:twoCellAnchor>
    <xdr:from>
      <xdr:col>5</xdr:col>
      <xdr:colOff>544488</xdr:colOff>
      <xdr:row>67</xdr:row>
      <xdr:rowOff>42331</xdr:rowOff>
    </xdr:from>
    <xdr:to>
      <xdr:col>12</xdr:col>
      <xdr:colOff>0</xdr:colOff>
      <xdr:row>70</xdr:row>
      <xdr:rowOff>74082</xdr:rowOff>
    </xdr:to>
    <xdr:sp macro="" textlink="">
      <xdr:nvSpPr>
        <xdr:cNvPr id="4" name="Text Box 4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>
          <a:spLocks noChangeArrowheads="1"/>
        </xdr:cNvSpPr>
      </xdr:nvSpPr>
      <xdr:spPr bwMode="auto">
        <a:xfrm>
          <a:off x="4506888" y="12081931"/>
          <a:ext cx="3389337" cy="51752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P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ACTOS / CONDICIONES SUBESTANDAR/REPORTES DE PELIGROS</a:t>
          </a:r>
        </a:p>
      </xdr:txBody>
    </xdr:sp>
    <xdr:clientData/>
  </xdr:twoCellAnchor>
  <xdr:twoCellAnchor>
    <xdr:from>
      <xdr:col>0</xdr:col>
      <xdr:colOff>159809</xdr:colOff>
      <xdr:row>72</xdr:row>
      <xdr:rowOff>113453</xdr:rowOff>
    </xdr:from>
    <xdr:to>
      <xdr:col>4</xdr:col>
      <xdr:colOff>13</xdr:colOff>
      <xdr:row>76</xdr:row>
      <xdr:rowOff>114512</xdr:rowOff>
    </xdr:to>
    <xdr:sp macro="" textlink="">
      <xdr:nvSpPr>
        <xdr:cNvPr id="8" name="Text Box 50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>
          <a:spLocks noChangeArrowheads="1"/>
        </xdr:cNvSpPr>
      </xdr:nvSpPr>
      <xdr:spPr bwMode="auto">
        <a:xfrm>
          <a:off x="159809" y="12962678"/>
          <a:ext cx="3240629" cy="6487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PIRAMIDE BIRD TEORICA </a:t>
          </a:r>
        </a:p>
      </xdr:txBody>
    </xdr:sp>
    <xdr:clientData/>
  </xdr:twoCellAnchor>
  <xdr:twoCellAnchor>
    <xdr:from>
      <xdr:col>3</xdr:col>
      <xdr:colOff>35006</xdr:colOff>
      <xdr:row>52</xdr:row>
      <xdr:rowOff>39156</xdr:rowOff>
    </xdr:from>
    <xdr:to>
      <xdr:col>14</xdr:col>
      <xdr:colOff>258732</xdr:colOff>
      <xdr:row>53</xdr:row>
      <xdr:rowOff>155574</xdr:rowOff>
    </xdr:to>
    <xdr:sp macro="" textlink="">
      <xdr:nvSpPr>
        <xdr:cNvPr id="9" name="Text Box 3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>
          <a:spLocks noChangeArrowheads="1"/>
        </xdr:cNvSpPr>
      </xdr:nvSpPr>
      <xdr:spPr bwMode="auto">
        <a:xfrm>
          <a:off x="2873456" y="9306981"/>
          <a:ext cx="6548326" cy="27834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FATAL / LESION CON TIEMPO PERDIDO / LESION CON TRATAMIENTO MEDICO </a:t>
          </a:r>
        </a:p>
      </xdr:txBody>
    </xdr:sp>
    <xdr:clientData/>
  </xdr:twoCellAnchor>
  <xdr:twoCellAnchor>
    <xdr:from>
      <xdr:col>0</xdr:col>
      <xdr:colOff>211728</xdr:colOff>
      <xdr:row>51</xdr:row>
      <xdr:rowOff>34834</xdr:rowOff>
    </xdr:from>
    <xdr:to>
      <xdr:col>4</xdr:col>
      <xdr:colOff>362763</xdr:colOff>
      <xdr:row>72</xdr:row>
      <xdr:rowOff>9538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14</xdr:col>
      <xdr:colOff>219412</xdr:colOff>
      <xdr:row>48</xdr:row>
      <xdr:rowOff>152400</xdr:rowOff>
    </xdr:from>
    <xdr:to>
      <xdr:col>18</xdr:col>
      <xdr:colOff>438071</xdr:colOff>
      <xdr:row>69</xdr:row>
      <xdr:rowOff>92392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15</xdr:col>
      <xdr:colOff>251013</xdr:colOff>
      <xdr:row>71</xdr:row>
      <xdr:rowOff>46700</xdr:rowOff>
    </xdr:from>
    <xdr:to>
      <xdr:col>17</xdr:col>
      <xdr:colOff>460471</xdr:colOff>
      <xdr:row>74</xdr:row>
      <xdr:rowOff>38795</xdr:rowOff>
    </xdr:to>
    <xdr:sp macro="" textlink="">
      <xdr:nvSpPr>
        <xdr:cNvPr id="13" name="Text Box 51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>
          <a:spLocks noChangeArrowheads="1"/>
        </xdr:cNvSpPr>
      </xdr:nvSpPr>
      <xdr:spPr bwMode="auto">
        <a:xfrm>
          <a:off x="11161060" y="11584276"/>
          <a:ext cx="2414776" cy="503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PIRAMIDE BIRD GF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AL MES ENERO 2021</a:t>
          </a:r>
        </a:p>
      </xdr:txBody>
    </xdr:sp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1" name="Picture 29" descr="log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333376" y="276225"/>
          <a:ext cx="157543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4" name="Picture 29" descr="logo">
          <a:extLst>
            <a:ext uri="{FF2B5EF4-FFF2-40B4-BE49-F238E27FC236}">
              <a16:creationId xmlns:a16="http://schemas.microsoft.com/office/drawing/2014/main" id="{93DA82B4-D3ED-4E8D-B7DB-8F1F59FC1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5" name="Picture 29" descr="logo">
          <a:extLst>
            <a:ext uri="{FF2B5EF4-FFF2-40B4-BE49-F238E27FC236}">
              <a16:creationId xmlns:a16="http://schemas.microsoft.com/office/drawing/2014/main" id="{DB487DE4-3F85-46E1-BDE7-189800466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51</xdr:row>
      <xdr:rowOff>57150</xdr:rowOff>
    </xdr:from>
    <xdr:to>
      <xdr:col>4</xdr:col>
      <xdr:colOff>343916</xdr:colOff>
      <xdr:row>72</xdr:row>
      <xdr:rowOff>74716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5</xdr:col>
      <xdr:colOff>481012</xdr:colOff>
      <xdr:row>57</xdr:row>
      <xdr:rowOff>172192</xdr:rowOff>
    </xdr:from>
    <xdr:to>
      <xdr:col>12</xdr:col>
      <xdr:colOff>362662</xdr:colOff>
      <xdr:row>59</xdr:row>
      <xdr:rowOff>159232</xdr:rowOff>
    </xdr:to>
    <xdr:sp macro="" textlink="">
      <xdr:nvSpPr>
        <xdr:cNvPr id="4" name="Text Box 39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4443412" y="12145117"/>
          <a:ext cx="3815475" cy="36804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MENOR</a:t>
          </a:r>
        </a:p>
      </xdr:txBody>
    </xdr:sp>
    <xdr:clientData/>
  </xdr:twoCellAnchor>
  <xdr:twoCellAnchor>
    <xdr:from>
      <xdr:col>5</xdr:col>
      <xdr:colOff>500053</xdr:colOff>
      <xdr:row>63</xdr:row>
      <xdr:rowOff>18522</xdr:rowOff>
    </xdr:from>
    <xdr:to>
      <xdr:col>12</xdr:col>
      <xdr:colOff>362662</xdr:colOff>
      <xdr:row>65</xdr:row>
      <xdr:rowOff>21057</xdr:rowOff>
    </xdr:to>
    <xdr:sp macro="" textlink="">
      <xdr:nvSpPr>
        <xdr:cNvPr id="5" name="Text Box 40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>
          <a:spLocks noChangeArrowheads="1"/>
        </xdr:cNvSpPr>
      </xdr:nvSpPr>
      <xdr:spPr bwMode="auto">
        <a:xfrm>
          <a:off x="4462453" y="13134447"/>
          <a:ext cx="3796434" cy="38353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DAÑOS A LA PROPIEDAD</a:t>
          </a:r>
        </a:p>
      </xdr:txBody>
    </xdr:sp>
    <xdr:clientData/>
  </xdr:twoCellAnchor>
  <xdr:twoCellAnchor>
    <xdr:from>
      <xdr:col>6</xdr:col>
      <xdr:colOff>361844</xdr:colOff>
      <xdr:row>68</xdr:row>
      <xdr:rowOff>65088</xdr:rowOff>
    </xdr:from>
    <xdr:to>
      <xdr:col>12</xdr:col>
      <xdr:colOff>362662</xdr:colOff>
      <xdr:row>71</xdr:row>
      <xdr:rowOff>111126</xdr:rowOff>
    </xdr:to>
    <xdr:sp macro="" textlink="">
      <xdr:nvSpPr>
        <xdr:cNvPr id="6" name="Text Box 41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>
          <a:spLocks noChangeArrowheads="1"/>
        </xdr:cNvSpPr>
      </xdr:nvSpPr>
      <xdr:spPr bwMode="auto">
        <a:xfrm>
          <a:off x="4886219" y="14047788"/>
          <a:ext cx="3372668" cy="53181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P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ACTOS / CONDICIONES SUBESTANDAR/REPORTES DE PELIGROS</a:t>
          </a:r>
        </a:p>
      </xdr:txBody>
    </xdr:sp>
    <xdr:clientData/>
  </xdr:twoCellAnchor>
  <xdr:twoCellAnchor>
    <xdr:from>
      <xdr:col>3</xdr:col>
      <xdr:colOff>419100</xdr:colOff>
      <xdr:row>53</xdr:row>
      <xdr:rowOff>47625</xdr:rowOff>
    </xdr:from>
    <xdr:to>
      <xdr:col>14</xdr:col>
      <xdr:colOff>616632</xdr:colOff>
      <xdr:row>54</xdr:row>
      <xdr:rowOff>140231</xdr:rowOff>
    </xdr:to>
    <xdr:sp macro="" textlink="">
      <xdr:nvSpPr>
        <xdr:cNvPr id="7" name="Text Box 38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>
          <a:spLocks noChangeArrowheads="1"/>
        </xdr:cNvSpPr>
      </xdr:nvSpPr>
      <xdr:spPr bwMode="auto">
        <a:xfrm>
          <a:off x="3257550" y="11258550"/>
          <a:ext cx="6522132" cy="28310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FATAL / LESION CON TIEMPO PERDIDO / LESION CON TRATAMIENTO MEDICO </a:t>
          </a:r>
        </a:p>
      </xdr:txBody>
    </xdr:sp>
    <xdr:clientData/>
  </xdr:twoCellAnchor>
  <xdr:twoCellAnchor>
    <xdr:from>
      <xdr:col>1</xdr:col>
      <xdr:colOff>266700</xdr:colOff>
      <xdr:row>74</xdr:row>
      <xdr:rowOff>152400</xdr:rowOff>
    </xdr:from>
    <xdr:to>
      <xdr:col>4</xdr:col>
      <xdr:colOff>328360</xdr:colOff>
      <xdr:row>79</xdr:row>
      <xdr:rowOff>10584</xdr:rowOff>
    </xdr:to>
    <xdr:sp macro="" textlink="">
      <xdr:nvSpPr>
        <xdr:cNvPr id="9" name="Text Box 50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>
          <a:spLocks noChangeArrowheads="1"/>
        </xdr:cNvSpPr>
      </xdr:nvSpPr>
      <xdr:spPr bwMode="auto">
        <a:xfrm>
          <a:off x="495300" y="15106650"/>
          <a:ext cx="3233485" cy="667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PIRAMIDE BIRD TEORICA </a:t>
          </a:r>
        </a:p>
      </xdr:txBody>
    </xdr:sp>
    <xdr:clientData/>
  </xdr:twoCellAnchor>
  <xdr:twoCellAnchor>
    <xdr:from>
      <xdr:col>14</xdr:col>
      <xdr:colOff>501987</xdr:colOff>
      <xdr:row>50</xdr:row>
      <xdr:rowOff>0</xdr:rowOff>
    </xdr:from>
    <xdr:to>
      <xdr:col>18</xdr:col>
      <xdr:colOff>688896</xdr:colOff>
      <xdr:row>70</xdr:row>
      <xdr:rowOff>127317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15</xdr:col>
      <xdr:colOff>645458</xdr:colOff>
      <xdr:row>71</xdr:row>
      <xdr:rowOff>168658</xdr:rowOff>
    </xdr:from>
    <xdr:to>
      <xdr:col>18</xdr:col>
      <xdr:colOff>170330</xdr:colOff>
      <xdr:row>74</xdr:row>
      <xdr:rowOff>170277</xdr:rowOff>
    </xdr:to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 txBox="1">
          <a:spLocks noChangeArrowheads="1"/>
        </xdr:cNvSpPr>
      </xdr:nvSpPr>
      <xdr:spPr bwMode="auto">
        <a:xfrm>
          <a:off x="11600329" y="14718376"/>
          <a:ext cx="2465295" cy="512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PIRAMIDE BIRD GF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AL MES ENERO 2021</a:t>
          </a:r>
        </a:p>
      </xdr:txBody>
    </xdr:sp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4" name="Picture 29" descr="log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333376" y="276225"/>
          <a:ext cx="157543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3" name="Picture 29" descr="logo">
          <a:extLst>
            <a:ext uri="{FF2B5EF4-FFF2-40B4-BE49-F238E27FC236}">
              <a16:creationId xmlns:a16="http://schemas.microsoft.com/office/drawing/2014/main" id="{E6FAC76E-F864-436F-A173-4BC31A66F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5" name="Picture 29" descr="logo">
          <a:extLst>
            <a:ext uri="{FF2B5EF4-FFF2-40B4-BE49-F238E27FC236}">
              <a16:creationId xmlns:a16="http://schemas.microsoft.com/office/drawing/2014/main" id="{315EC313-F791-41CA-8AFB-829CFAA23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51</xdr:row>
      <xdr:rowOff>57150</xdr:rowOff>
    </xdr:from>
    <xdr:to>
      <xdr:col>4</xdr:col>
      <xdr:colOff>343916</xdr:colOff>
      <xdr:row>72</xdr:row>
      <xdr:rowOff>74716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5</xdr:col>
      <xdr:colOff>481012</xdr:colOff>
      <xdr:row>57</xdr:row>
      <xdr:rowOff>172192</xdr:rowOff>
    </xdr:from>
    <xdr:to>
      <xdr:col>12</xdr:col>
      <xdr:colOff>362662</xdr:colOff>
      <xdr:row>59</xdr:row>
      <xdr:rowOff>159232</xdr:rowOff>
    </xdr:to>
    <xdr:sp macro="" textlink="">
      <xdr:nvSpPr>
        <xdr:cNvPr id="3" name="Text Box 3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>
          <a:spLocks noChangeArrowheads="1"/>
        </xdr:cNvSpPr>
      </xdr:nvSpPr>
      <xdr:spPr bwMode="auto">
        <a:xfrm>
          <a:off x="4702492" y="13210012"/>
          <a:ext cx="3935490" cy="36804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MENOR</a:t>
          </a:r>
        </a:p>
      </xdr:txBody>
    </xdr:sp>
    <xdr:clientData/>
  </xdr:twoCellAnchor>
  <xdr:twoCellAnchor>
    <xdr:from>
      <xdr:col>5</xdr:col>
      <xdr:colOff>500053</xdr:colOff>
      <xdr:row>63</xdr:row>
      <xdr:rowOff>18522</xdr:rowOff>
    </xdr:from>
    <xdr:to>
      <xdr:col>12</xdr:col>
      <xdr:colOff>362662</xdr:colOff>
      <xdr:row>65</xdr:row>
      <xdr:rowOff>21057</xdr:rowOff>
    </xdr:to>
    <xdr:sp macro="" textlink="">
      <xdr:nvSpPr>
        <xdr:cNvPr id="4" name="Text Box 40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>
          <a:spLocks noChangeArrowheads="1"/>
        </xdr:cNvSpPr>
      </xdr:nvSpPr>
      <xdr:spPr bwMode="auto">
        <a:xfrm>
          <a:off x="4721533" y="14199342"/>
          <a:ext cx="3916449" cy="38353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DAÑOS A LA PROPIEDAD</a:t>
          </a:r>
        </a:p>
      </xdr:txBody>
    </xdr:sp>
    <xdr:clientData/>
  </xdr:twoCellAnchor>
  <xdr:twoCellAnchor>
    <xdr:from>
      <xdr:col>6</xdr:col>
      <xdr:colOff>361844</xdr:colOff>
      <xdr:row>68</xdr:row>
      <xdr:rowOff>65088</xdr:rowOff>
    </xdr:from>
    <xdr:to>
      <xdr:col>12</xdr:col>
      <xdr:colOff>362662</xdr:colOff>
      <xdr:row>71</xdr:row>
      <xdr:rowOff>111126</xdr:rowOff>
    </xdr:to>
    <xdr:sp macro="" textlink="">
      <xdr:nvSpPr>
        <xdr:cNvPr id="5" name="Text Box 41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>
          <a:spLocks noChangeArrowheads="1"/>
        </xdr:cNvSpPr>
      </xdr:nvSpPr>
      <xdr:spPr bwMode="auto">
        <a:xfrm>
          <a:off x="5162444" y="15129828"/>
          <a:ext cx="3475538" cy="548958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P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ACTOS / CONDICIONES SUBESTANDAR/REPORTES DE PELIGROS</a:t>
          </a:r>
        </a:p>
      </xdr:txBody>
    </xdr:sp>
    <xdr:clientData/>
  </xdr:twoCellAnchor>
  <xdr:twoCellAnchor>
    <xdr:from>
      <xdr:col>3</xdr:col>
      <xdr:colOff>419100</xdr:colOff>
      <xdr:row>53</xdr:row>
      <xdr:rowOff>47625</xdr:rowOff>
    </xdr:from>
    <xdr:to>
      <xdr:col>14</xdr:col>
      <xdr:colOff>616632</xdr:colOff>
      <xdr:row>54</xdr:row>
      <xdr:rowOff>140231</xdr:rowOff>
    </xdr:to>
    <xdr:sp macro="" textlink="">
      <xdr:nvSpPr>
        <xdr:cNvPr id="6" name="Text Box 3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>
          <a:spLocks noChangeArrowheads="1"/>
        </xdr:cNvSpPr>
      </xdr:nvSpPr>
      <xdr:spPr bwMode="auto">
        <a:xfrm>
          <a:off x="3482340" y="12323445"/>
          <a:ext cx="6720252" cy="28310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FATAL / LESION CON TIEMPO PERDIDO / LESION CON TRATAMIENTO MEDICO </a:t>
          </a:r>
        </a:p>
      </xdr:txBody>
    </xdr:sp>
    <xdr:clientData/>
  </xdr:twoCellAnchor>
  <xdr:twoCellAnchor>
    <xdr:from>
      <xdr:col>1</xdr:col>
      <xdr:colOff>266700</xdr:colOff>
      <xdr:row>74</xdr:row>
      <xdr:rowOff>152400</xdr:rowOff>
    </xdr:from>
    <xdr:to>
      <xdr:col>4</xdr:col>
      <xdr:colOff>328360</xdr:colOff>
      <xdr:row>79</xdr:row>
      <xdr:rowOff>10584</xdr:rowOff>
    </xdr:to>
    <xdr:sp macro="" textlink="">
      <xdr:nvSpPr>
        <xdr:cNvPr id="7" name="Text Box 50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>
          <a:spLocks noChangeArrowheads="1"/>
        </xdr:cNvSpPr>
      </xdr:nvSpPr>
      <xdr:spPr bwMode="auto">
        <a:xfrm>
          <a:off x="502920" y="16222980"/>
          <a:ext cx="3467800" cy="696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PIRAMIDE BIRD TEORICA </a:t>
          </a:r>
        </a:p>
      </xdr:txBody>
    </xdr:sp>
    <xdr:clientData/>
  </xdr:twoCellAnchor>
  <xdr:twoCellAnchor>
    <xdr:from>
      <xdr:col>14</xdr:col>
      <xdr:colOff>501987</xdr:colOff>
      <xdr:row>50</xdr:row>
      <xdr:rowOff>0</xdr:rowOff>
    </xdr:from>
    <xdr:to>
      <xdr:col>18</xdr:col>
      <xdr:colOff>688896</xdr:colOff>
      <xdr:row>70</xdr:row>
      <xdr:rowOff>127317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15</xdr:col>
      <xdr:colOff>672354</xdr:colOff>
      <xdr:row>72</xdr:row>
      <xdr:rowOff>25222</xdr:rowOff>
    </xdr:from>
    <xdr:to>
      <xdr:col>18</xdr:col>
      <xdr:colOff>197224</xdr:colOff>
      <xdr:row>75</xdr:row>
      <xdr:rowOff>26842</xdr:rowOff>
    </xdr:to>
    <xdr:sp macro="" textlink="">
      <xdr:nvSpPr>
        <xdr:cNvPr id="9" name="Text Box 51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>
          <a:spLocks noChangeArrowheads="1"/>
        </xdr:cNvSpPr>
      </xdr:nvSpPr>
      <xdr:spPr bwMode="auto">
        <a:xfrm>
          <a:off x="11627225" y="14745269"/>
          <a:ext cx="2465293" cy="512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PIRAMIDE BIRD GF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AL MES ENERO 2021</a:t>
          </a:r>
        </a:p>
      </xdr:txBody>
    </xdr:sp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0" name="Picture 29" descr="log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340996" y="266700"/>
          <a:ext cx="162306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1" name="Picture 29" descr="logo">
          <a:extLst>
            <a:ext uri="{FF2B5EF4-FFF2-40B4-BE49-F238E27FC236}">
              <a16:creationId xmlns:a16="http://schemas.microsoft.com/office/drawing/2014/main" id="{21736E5D-160B-4E4F-983D-FB3980B1E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2" name="Picture 29" descr="logo">
          <a:extLst>
            <a:ext uri="{FF2B5EF4-FFF2-40B4-BE49-F238E27FC236}">
              <a16:creationId xmlns:a16="http://schemas.microsoft.com/office/drawing/2014/main" id="{52F95A50-DB00-49B3-BF27-AEDA1CE5D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101681</xdr:colOff>
      <xdr:row>56</xdr:row>
      <xdr:rowOff>187535</xdr:rowOff>
    </xdr:from>
    <xdr:to>
      <xdr:col>12</xdr:col>
      <xdr:colOff>0</xdr:colOff>
      <xdr:row>58</xdr:row>
      <xdr:rowOff>174575</xdr:rowOff>
    </xdr:to>
    <xdr:sp macro="" textlink="">
      <xdr:nvSpPr>
        <xdr:cNvPr id="2" name="Text Box 39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4064081" y="10188785"/>
          <a:ext cx="3832144" cy="36804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MENOR</a:t>
          </a:r>
        </a:p>
      </xdr:txBody>
    </xdr:sp>
    <xdr:clientData/>
  </xdr:twoCellAnchor>
  <xdr:twoCellAnchor>
    <xdr:from>
      <xdr:col>5</xdr:col>
      <xdr:colOff>120722</xdr:colOff>
      <xdr:row>62</xdr:row>
      <xdr:rowOff>33865</xdr:rowOff>
    </xdr:from>
    <xdr:to>
      <xdr:col>12</xdr:col>
      <xdr:colOff>0</xdr:colOff>
      <xdr:row>64</xdr:row>
      <xdr:rowOff>36400</xdr:rowOff>
    </xdr:to>
    <xdr:sp macro="" textlink="">
      <xdr:nvSpPr>
        <xdr:cNvPr id="3" name="Text Box 4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>
          <a:spLocks noChangeArrowheads="1"/>
        </xdr:cNvSpPr>
      </xdr:nvSpPr>
      <xdr:spPr bwMode="auto">
        <a:xfrm>
          <a:off x="4083122" y="11178115"/>
          <a:ext cx="3813103" cy="38353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DAÑOS A LA PROPIEDAD</a:t>
          </a:r>
        </a:p>
      </xdr:txBody>
    </xdr:sp>
    <xdr:clientData/>
  </xdr:twoCellAnchor>
  <xdr:twoCellAnchor>
    <xdr:from>
      <xdr:col>5</xdr:col>
      <xdr:colOff>544488</xdr:colOff>
      <xdr:row>67</xdr:row>
      <xdr:rowOff>42331</xdr:rowOff>
    </xdr:from>
    <xdr:to>
      <xdr:col>12</xdr:col>
      <xdr:colOff>0</xdr:colOff>
      <xdr:row>70</xdr:row>
      <xdr:rowOff>74082</xdr:rowOff>
    </xdr:to>
    <xdr:sp macro="" textlink="">
      <xdr:nvSpPr>
        <xdr:cNvPr id="4" name="Text Box 41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>
          <a:spLocks noChangeArrowheads="1"/>
        </xdr:cNvSpPr>
      </xdr:nvSpPr>
      <xdr:spPr bwMode="auto">
        <a:xfrm>
          <a:off x="4506888" y="12081931"/>
          <a:ext cx="3389337" cy="51752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P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ACTOS / CONDICIONES SUBESTANDAR/REPORTES DE PELIGROS</a:t>
          </a:r>
        </a:p>
      </xdr:txBody>
    </xdr:sp>
    <xdr:clientData/>
  </xdr:twoCellAnchor>
  <xdr:twoCellAnchor>
    <xdr:from>
      <xdr:col>0</xdr:col>
      <xdr:colOff>159809</xdr:colOff>
      <xdr:row>72</xdr:row>
      <xdr:rowOff>113453</xdr:rowOff>
    </xdr:from>
    <xdr:to>
      <xdr:col>4</xdr:col>
      <xdr:colOff>13</xdr:colOff>
      <xdr:row>76</xdr:row>
      <xdr:rowOff>114512</xdr:rowOff>
    </xdr:to>
    <xdr:sp macro="" textlink="">
      <xdr:nvSpPr>
        <xdr:cNvPr id="8" name="Text Box 50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 txBox="1">
          <a:spLocks noChangeArrowheads="1"/>
        </xdr:cNvSpPr>
      </xdr:nvSpPr>
      <xdr:spPr bwMode="auto">
        <a:xfrm>
          <a:off x="159809" y="12962678"/>
          <a:ext cx="3240629" cy="6487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PIRAMIDE BIRD TEORICA </a:t>
          </a:r>
        </a:p>
      </xdr:txBody>
    </xdr:sp>
    <xdr:clientData/>
  </xdr:twoCellAnchor>
  <xdr:twoCellAnchor>
    <xdr:from>
      <xdr:col>3</xdr:col>
      <xdr:colOff>35006</xdr:colOff>
      <xdr:row>52</xdr:row>
      <xdr:rowOff>39156</xdr:rowOff>
    </xdr:from>
    <xdr:to>
      <xdr:col>14</xdr:col>
      <xdr:colOff>258732</xdr:colOff>
      <xdr:row>53</xdr:row>
      <xdr:rowOff>155574</xdr:rowOff>
    </xdr:to>
    <xdr:sp macro="" textlink="">
      <xdr:nvSpPr>
        <xdr:cNvPr id="9" name="Text Box 3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 txBox="1">
          <a:spLocks noChangeArrowheads="1"/>
        </xdr:cNvSpPr>
      </xdr:nvSpPr>
      <xdr:spPr bwMode="auto">
        <a:xfrm>
          <a:off x="2873456" y="9306981"/>
          <a:ext cx="6548326" cy="27834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FATAL / LESION CON TIEMPO PERDIDO / LESION CON TRATAMIENTO MEDICO </a:t>
          </a:r>
        </a:p>
      </xdr:txBody>
    </xdr:sp>
    <xdr:clientData/>
  </xdr:twoCellAnchor>
  <xdr:twoCellAnchor>
    <xdr:from>
      <xdr:col>0</xdr:col>
      <xdr:colOff>211728</xdr:colOff>
      <xdr:row>51</xdr:row>
      <xdr:rowOff>34834</xdr:rowOff>
    </xdr:from>
    <xdr:to>
      <xdr:col>4</xdr:col>
      <xdr:colOff>362763</xdr:colOff>
      <xdr:row>72</xdr:row>
      <xdr:rowOff>9538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14</xdr:col>
      <xdr:colOff>337</xdr:colOff>
      <xdr:row>49</xdr:row>
      <xdr:rowOff>0</xdr:rowOff>
    </xdr:from>
    <xdr:to>
      <xdr:col>18</xdr:col>
      <xdr:colOff>571500</xdr:colOff>
      <xdr:row>72</xdr:row>
      <xdr:rowOff>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15</xdr:col>
      <xdr:colOff>251010</xdr:colOff>
      <xdr:row>72</xdr:row>
      <xdr:rowOff>160440</xdr:rowOff>
    </xdr:from>
    <xdr:to>
      <xdr:col>17</xdr:col>
      <xdr:colOff>465512</xdr:colOff>
      <xdr:row>75</xdr:row>
      <xdr:rowOff>152535</xdr:rowOff>
    </xdr:to>
    <xdr:sp macro="" textlink="">
      <xdr:nvSpPr>
        <xdr:cNvPr id="13" name="Text Box 51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 txBox="1">
          <a:spLocks noChangeArrowheads="1"/>
        </xdr:cNvSpPr>
      </xdr:nvSpPr>
      <xdr:spPr bwMode="auto">
        <a:xfrm>
          <a:off x="11205881" y="11760769"/>
          <a:ext cx="2419819" cy="503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PIRAMIDE BIRD GF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AL MES ENERO 2021</a:t>
          </a:r>
        </a:p>
      </xdr:txBody>
    </xdr:sp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1" name="Picture 29" descr="logo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333376" y="276225"/>
          <a:ext cx="157543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4" name="Picture 29" descr="logo">
          <a:extLst>
            <a:ext uri="{FF2B5EF4-FFF2-40B4-BE49-F238E27FC236}">
              <a16:creationId xmlns:a16="http://schemas.microsoft.com/office/drawing/2014/main" id="{B1EDF817-5F9A-46CA-8C9F-38DC5A153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5" name="Picture 29" descr="logo">
          <a:extLst>
            <a:ext uri="{FF2B5EF4-FFF2-40B4-BE49-F238E27FC236}">
              <a16:creationId xmlns:a16="http://schemas.microsoft.com/office/drawing/2014/main" id="{FAB66E54-5003-44F5-914E-279CEDA78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101681</xdr:colOff>
      <xdr:row>56</xdr:row>
      <xdr:rowOff>187535</xdr:rowOff>
    </xdr:from>
    <xdr:to>
      <xdr:col>12</xdr:col>
      <xdr:colOff>0</xdr:colOff>
      <xdr:row>58</xdr:row>
      <xdr:rowOff>174575</xdr:rowOff>
    </xdr:to>
    <xdr:sp macro="" textlink="">
      <xdr:nvSpPr>
        <xdr:cNvPr id="2" name="Text Box 39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338401" y="11785175"/>
          <a:ext cx="3952159" cy="36804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MENOR</a:t>
          </a:r>
        </a:p>
      </xdr:txBody>
    </xdr:sp>
    <xdr:clientData/>
  </xdr:twoCellAnchor>
  <xdr:twoCellAnchor>
    <xdr:from>
      <xdr:col>5</xdr:col>
      <xdr:colOff>120722</xdr:colOff>
      <xdr:row>62</xdr:row>
      <xdr:rowOff>33865</xdr:rowOff>
    </xdr:from>
    <xdr:to>
      <xdr:col>12</xdr:col>
      <xdr:colOff>0</xdr:colOff>
      <xdr:row>64</xdr:row>
      <xdr:rowOff>36400</xdr:rowOff>
    </xdr:to>
    <xdr:sp macro="" textlink="">
      <xdr:nvSpPr>
        <xdr:cNvPr id="3" name="Text Box 40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>
          <a:spLocks noChangeArrowheads="1"/>
        </xdr:cNvSpPr>
      </xdr:nvSpPr>
      <xdr:spPr bwMode="auto">
        <a:xfrm>
          <a:off x="4357442" y="12774505"/>
          <a:ext cx="3933118" cy="38353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DAÑOS A LA PROPIEDAD</a:t>
          </a:r>
        </a:p>
      </xdr:txBody>
    </xdr:sp>
    <xdr:clientData/>
  </xdr:twoCellAnchor>
  <xdr:twoCellAnchor>
    <xdr:from>
      <xdr:col>5</xdr:col>
      <xdr:colOff>544488</xdr:colOff>
      <xdr:row>67</xdr:row>
      <xdr:rowOff>42331</xdr:rowOff>
    </xdr:from>
    <xdr:to>
      <xdr:col>12</xdr:col>
      <xdr:colOff>0</xdr:colOff>
      <xdr:row>70</xdr:row>
      <xdr:rowOff>74082</xdr:rowOff>
    </xdr:to>
    <xdr:sp macro="" textlink="">
      <xdr:nvSpPr>
        <xdr:cNvPr id="4" name="Text Box 41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>
          <a:spLocks noChangeArrowheads="1"/>
        </xdr:cNvSpPr>
      </xdr:nvSpPr>
      <xdr:spPr bwMode="auto">
        <a:xfrm>
          <a:off x="4781208" y="13689751"/>
          <a:ext cx="3509352" cy="534671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P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ACTOS / CONDICIONES SUBESTANDAR/REPORTES DE PELIGROS</a:t>
          </a:r>
        </a:p>
      </xdr:txBody>
    </xdr:sp>
    <xdr:clientData/>
  </xdr:twoCellAnchor>
  <xdr:twoCellAnchor>
    <xdr:from>
      <xdr:col>0</xdr:col>
      <xdr:colOff>159809</xdr:colOff>
      <xdr:row>72</xdr:row>
      <xdr:rowOff>113453</xdr:rowOff>
    </xdr:from>
    <xdr:to>
      <xdr:col>4</xdr:col>
      <xdr:colOff>13</xdr:colOff>
      <xdr:row>76</xdr:row>
      <xdr:rowOff>114512</xdr:rowOff>
    </xdr:to>
    <xdr:sp macro="" textlink="">
      <xdr:nvSpPr>
        <xdr:cNvPr id="5" name="Text Box 50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>
          <a:spLocks noChangeArrowheads="1"/>
        </xdr:cNvSpPr>
      </xdr:nvSpPr>
      <xdr:spPr bwMode="auto">
        <a:xfrm>
          <a:off x="159809" y="14599073"/>
          <a:ext cx="3497804" cy="6716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PIRAMIDE BIRD TEORICA </a:t>
          </a:r>
        </a:p>
      </xdr:txBody>
    </xdr:sp>
    <xdr:clientData/>
  </xdr:twoCellAnchor>
  <xdr:twoCellAnchor>
    <xdr:from>
      <xdr:col>3</xdr:col>
      <xdr:colOff>35006</xdr:colOff>
      <xdr:row>52</xdr:row>
      <xdr:rowOff>39156</xdr:rowOff>
    </xdr:from>
    <xdr:to>
      <xdr:col>14</xdr:col>
      <xdr:colOff>258732</xdr:colOff>
      <xdr:row>53</xdr:row>
      <xdr:rowOff>155574</xdr:rowOff>
    </xdr:to>
    <xdr:sp macro="" textlink="">
      <xdr:nvSpPr>
        <xdr:cNvPr id="6" name="Text Box 38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>
          <a:spLocks noChangeArrowheads="1"/>
        </xdr:cNvSpPr>
      </xdr:nvSpPr>
      <xdr:spPr bwMode="auto">
        <a:xfrm>
          <a:off x="3113486" y="10897656"/>
          <a:ext cx="6746446" cy="284058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FATAL / LESION CON TIEMPO PERDIDO / LESION CON TRATAMIENTO MEDICO </a:t>
          </a:r>
        </a:p>
      </xdr:txBody>
    </xdr:sp>
    <xdr:clientData/>
  </xdr:twoCellAnchor>
  <xdr:twoCellAnchor>
    <xdr:from>
      <xdr:col>0</xdr:col>
      <xdr:colOff>211728</xdr:colOff>
      <xdr:row>51</xdr:row>
      <xdr:rowOff>34834</xdr:rowOff>
    </xdr:from>
    <xdr:to>
      <xdr:col>4</xdr:col>
      <xdr:colOff>362763</xdr:colOff>
      <xdr:row>72</xdr:row>
      <xdr:rowOff>9538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14</xdr:col>
      <xdr:colOff>337</xdr:colOff>
      <xdr:row>49</xdr:row>
      <xdr:rowOff>0</xdr:rowOff>
    </xdr:from>
    <xdr:to>
      <xdr:col>18</xdr:col>
      <xdr:colOff>571500</xdr:colOff>
      <xdr:row>72</xdr:row>
      <xdr:rowOff>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15</xdr:col>
      <xdr:colOff>251011</xdr:colOff>
      <xdr:row>72</xdr:row>
      <xdr:rowOff>151475</xdr:rowOff>
    </xdr:from>
    <xdr:to>
      <xdr:col>17</xdr:col>
      <xdr:colOff>582706</xdr:colOff>
      <xdr:row>75</xdr:row>
      <xdr:rowOff>143570</xdr:rowOff>
    </xdr:to>
    <xdr:sp macro="" textlink="">
      <xdr:nvSpPr>
        <xdr:cNvPr id="9" name="Text Box 51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 txBox="1">
          <a:spLocks noChangeArrowheads="1"/>
        </xdr:cNvSpPr>
      </xdr:nvSpPr>
      <xdr:spPr bwMode="auto">
        <a:xfrm>
          <a:off x="11214846" y="13948157"/>
          <a:ext cx="2537013" cy="503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PIRAMIDE BIRD GF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AL MES ENERO 2021</a:t>
          </a:r>
        </a:p>
      </xdr:txBody>
    </xdr:sp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0" name="Picture 29" descr="logo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340996" y="266700"/>
          <a:ext cx="162306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1" name="Picture 29" descr="logo">
          <a:extLst>
            <a:ext uri="{FF2B5EF4-FFF2-40B4-BE49-F238E27FC236}">
              <a16:creationId xmlns:a16="http://schemas.microsoft.com/office/drawing/2014/main" id="{F3C25723-9F04-4032-B5EE-569FD3BAD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2" name="Picture 29" descr="logo">
          <a:extLst>
            <a:ext uri="{FF2B5EF4-FFF2-40B4-BE49-F238E27FC236}">
              <a16:creationId xmlns:a16="http://schemas.microsoft.com/office/drawing/2014/main" id="{01B7C733-F0BE-42BB-B281-AB86976DB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101681</xdr:colOff>
      <xdr:row>56</xdr:row>
      <xdr:rowOff>187535</xdr:rowOff>
    </xdr:from>
    <xdr:to>
      <xdr:col>12</xdr:col>
      <xdr:colOff>0</xdr:colOff>
      <xdr:row>58</xdr:row>
      <xdr:rowOff>174575</xdr:rowOff>
    </xdr:to>
    <xdr:sp macro="" textlink="">
      <xdr:nvSpPr>
        <xdr:cNvPr id="2" name="Text Box 39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4064081" y="8236160"/>
          <a:ext cx="3832144" cy="36804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MENOR</a:t>
          </a:r>
        </a:p>
      </xdr:txBody>
    </xdr:sp>
    <xdr:clientData/>
  </xdr:twoCellAnchor>
  <xdr:twoCellAnchor>
    <xdr:from>
      <xdr:col>5</xdr:col>
      <xdr:colOff>120722</xdr:colOff>
      <xdr:row>62</xdr:row>
      <xdr:rowOff>33865</xdr:rowOff>
    </xdr:from>
    <xdr:to>
      <xdr:col>12</xdr:col>
      <xdr:colOff>0</xdr:colOff>
      <xdr:row>64</xdr:row>
      <xdr:rowOff>36400</xdr:rowOff>
    </xdr:to>
    <xdr:sp macro="" textlink="">
      <xdr:nvSpPr>
        <xdr:cNvPr id="3" name="Text Box 40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>
          <a:spLocks noChangeArrowheads="1"/>
        </xdr:cNvSpPr>
      </xdr:nvSpPr>
      <xdr:spPr bwMode="auto">
        <a:xfrm>
          <a:off x="4083122" y="9225490"/>
          <a:ext cx="3813103" cy="38353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DAÑOS A LA PROPIEDAD</a:t>
          </a:r>
        </a:p>
      </xdr:txBody>
    </xdr:sp>
    <xdr:clientData/>
  </xdr:twoCellAnchor>
  <xdr:twoCellAnchor>
    <xdr:from>
      <xdr:col>5</xdr:col>
      <xdr:colOff>544488</xdr:colOff>
      <xdr:row>67</xdr:row>
      <xdr:rowOff>42331</xdr:rowOff>
    </xdr:from>
    <xdr:to>
      <xdr:col>12</xdr:col>
      <xdr:colOff>0</xdr:colOff>
      <xdr:row>70</xdr:row>
      <xdr:rowOff>74082</xdr:rowOff>
    </xdr:to>
    <xdr:sp macro="" textlink="">
      <xdr:nvSpPr>
        <xdr:cNvPr id="4" name="Text Box 41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>
          <a:spLocks noChangeArrowheads="1"/>
        </xdr:cNvSpPr>
      </xdr:nvSpPr>
      <xdr:spPr bwMode="auto">
        <a:xfrm>
          <a:off x="4506888" y="10129306"/>
          <a:ext cx="3389337" cy="51752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P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ACTOS / CONDICIONES SUBESTANDAR/REPORTES DE PELIGROS</a:t>
          </a:r>
        </a:p>
      </xdr:txBody>
    </xdr:sp>
    <xdr:clientData/>
  </xdr:twoCellAnchor>
  <xdr:twoCellAnchor>
    <xdr:from>
      <xdr:col>0</xdr:col>
      <xdr:colOff>159809</xdr:colOff>
      <xdr:row>72</xdr:row>
      <xdr:rowOff>113453</xdr:rowOff>
    </xdr:from>
    <xdr:to>
      <xdr:col>4</xdr:col>
      <xdr:colOff>13</xdr:colOff>
      <xdr:row>76</xdr:row>
      <xdr:rowOff>114512</xdr:rowOff>
    </xdr:to>
    <xdr:sp macro="" textlink="">
      <xdr:nvSpPr>
        <xdr:cNvPr id="5" name="Text Box 50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 txBox="1">
          <a:spLocks noChangeArrowheads="1"/>
        </xdr:cNvSpPr>
      </xdr:nvSpPr>
      <xdr:spPr bwMode="auto">
        <a:xfrm>
          <a:off x="159809" y="11010053"/>
          <a:ext cx="3240629" cy="6487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PIRAMIDE BIRD TEORICA </a:t>
          </a:r>
        </a:p>
      </xdr:txBody>
    </xdr:sp>
    <xdr:clientData/>
  </xdr:twoCellAnchor>
  <xdr:twoCellAnchor>
    <xdr:from>
      <xdr:col>3</xdr:col>
      <xdr:colOff>35006</xdr:colOff>
      <xdr:row>52</xdr:row>
      <xdr:rowOff>39156</xdr:rowOff>
    </xdr:from>
    <xdr:to>
      <xdr:col>14</xdr:col>
      <xdr:colOff>258732</xdr:colOff>
      <xdr:row>53</xdr:row>
      <xdr:rowOff>155574</xdr:rowOff>
    </xdr:to>
    <xdr:sp macro="" textlink="">
      <xdr:nvSpPr>
        <xdr:cNvPr id="6" name="Text Box 38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 txBox="1">
          <a:spLocks noChangeArrowheads="1"/>
        </xdr:cNvSpPr>
      </xdr:nvSpPr>
      <xdr:spPr bwMode="auto">
        <a:xfrm>
          <a:off x="2873456" y="7354356"/>
          <a:ext cx="6548326" cy="27834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FATAL / LESION CON TIEMPO PERDIDO / LESION CON TRATAMIENTO MEDICO </a:t>
          </a:r>
        </a:p>
      </xdr:txBody>
    </xdr:sp>
    <xdr:clientData/>
  </xdr:twoCellAnchor>
  <xdr:twoCellAnchor>
    <xdr:from>
      <xdr:col>0</xdr:col>
      <xdr:colOff>211728</xdr:colOff>
      <xdr:row>51</xdr:row>
      <xdr:rowOff>34834</xdr:rowOff>
    </xdr:from>
    <xdr:to>
      <xdr:col>4</xdr:col>
      <xdr:colOff>362763</xdr:colOff>
      <xdr:row>72</xdr:row>
      <xdr:rowOff>9538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14</xdr:col>
      <xdr:colOff>337</xdr:colOff>
      <xdr:row>49</xdr:row>
      <xdr:rowOff>0</xdr:rowOff>
    </xdr:from>
    <xdr:to>
      <xdr:col>18</xdr:col>
      <xdr:colOff>571500</xdr:colOff>
      <xdr:row>72</xdr:row>
      <xdr:rowOff>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15</xdr:col>
      <xdr:colOff>439269</xdr:colOff>
      <xdr:row>72</xdr:row>
      <xdr:rowOff>160439</xdr:rowOff>
    </xdr:from>
    <xdr:to>
      <xdr:col>18</xdr:col>
      <xdr:colOff>17930</xdr:colOff>
      <xdr:row>75</xdr:row>
      <xdr:rowOff>152534</xdr:rowOff>
    </xdr:to>
    <xdr:sp macro="" textlink="">
      <xdr:nvSpPr>
        <xdr:cNvPr id="9" name="Text Box 51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 txBox="1">
          <a:spLocks noChangeArrowheads="1"/>
        </xdr:cNvSpPr>
      </xdr:nvSpPr>
      <xdr:spPr bwMode="auto">
        <a:xfrm>
          <a:off x="11331387" y="13957121"/>
          <a:ext cx="2519084" cy="503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PIRAMIDE BIRD GF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AL MES ENERO 2021</a:t>
          </a:r>
        </a:p>
      </xdr:txBody>
    </xdr:sp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0" name="Picture 29" descr="logo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333376" y="276225"/>
          <a:ext cx="157543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1" name="Picture 29" descr="logo">
          <a:extLst>
            <a:ext uri="{FF2B5EF4-FFF2-40B4-BE49-F238E27FC236}">
              <a16:creationId xmlns:a16="http://schemas.microsoft.com/office/drawing/2014/main" id="{F5F38336-5A38-4F08-A810-1C36CEF10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2" name="Picture 29" descr="logo">
          <a:extLst>
            <a:ext uri="{FF2B5EF4-FFF2-40B4-BE49-F238E27FC236}">
              <a16:creationId xmlns:a16="http://schemas.microsoft.com/office/drawing/2014/main" id="{DB8BB171-3D65-44D0-964E-8919657DA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149225</xdr:colOff>
      <xdr:row>0</xdr:row>
      <xdr:rowOff>107950</xdr:rowOff>
    </xdr:from>
    <xdr:to>
      <xdr:col>1</xdr:col>
      <xdr:colOff>1587500</xdr:colOff>
      <xdr:row>3</xdr:row>
      <xdr:rowOff>206375</xdr:rowOff>
    </xdr:to>
    <xdr:pic>
      <xdr:nvPicPr>
        <xdr:cNvPr id="4" name="Picture 29" descr="logo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282575" y="107950"/>
          <a:ext cx="1438275" cy="127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0</xdr:row>
      <xdr:rowOff>76200</xdr:rowOff>
    </xdr:from>
    <xdr:to>
      <xdr:col>1</xdr:col>
      <xdr:colOff>1727836</xdr:colOff>
      <xdr:row>3</xdr:row>
      <xdr:rowOff>200025</xdr:rowOff>
    </xdr:to>
    <xdr:pic>
      <xdr:nvPicPr>
        <xdr:cNvPr id="3" name="Picture 29" descr="logo">
          <a:extLst>
            <a:ext uri="{FF2B5EF4-FFF2-40B4-BE49-F238E27FC236}">
              <a16:creationId xmlns:a16="http://schemas.microsoft.com/office/drawing/2014/main" id="{15330337-BA1D-4E31-945A-43D3DE264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51</xdr:row>
      <xdr:rowOff>142875</xdr:rowOff>
    </xdr:from>
    <xdr:to>
      <xdr:col>4</xdr:col>
      <xdr:colOff>382016</xdr:colOff>
      <xdr:row>72</xdr:row>
      <xdr:rowOff>160441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5</xdr:col>
      <xdr:colOff>423862</xdr:colOff>
      <xdr:row>58</xdr:row>
      <xdr:rowOff>57892</xdr:rowOff>
    </xdr:from>
    <xdr:to>
      <xdr:col>12</xdr:col>
      <xdr:colOff>305512</xdr:colOff>
      <xdr:row>60</xdr:row>
      <xdr:rowOff>44932</xdr:rowOff>
    </xdr:to>
    <xdr:sp macro="" textlink="">
      <xdr:nvSpPr>
        <xdr:cNvPr id="4" name="Text Box 3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386262" y="12221317"/>
          <a:ext cx="3815475" cy="36804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MENOR</a:t>
          </a:r>
        </a:p>
      </xdr:txBody>
    </xdr:sp>
    <xdr:clientData/>
  </xdr:twoCellAnchor>
  <xdr:twoCellAnchor>
    <xdr:from>
      <xdr:col>5</xdr:col>
      <xdr:colOff>442903</xdr:colOff>
      <xdr:row>63</xdr:row>
      <xdr:rowOff>94722</xdr:rowOff>
    </xdr:from>
    <xdr:to>
      <xdr:col>12</xdr:col>
      <xdr:colOff>305512</xdr:colOff>
      <xdr:row>65</xdr:row>
      <xdr:rowOff>97257</xdr:rowOff>
    </xdr:to>
    <xdr:sp macro="" textlink="">
      <xdr:nvSpPr>
        <xdr:cNvPr id="5" name="Text Box 4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05303" y="13210647"/>
          <a:ext cx="3796434" cy="38353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DAÑOS A LA PROPIEDAD</a:t>
          </a:r>
        </a:p>
      </xdr:txBody>
    </xdr:sp>
    <xdr:clientData/>
  </xdr:twoCellAnchor>
  <xdr:twoCellAnchor>
    <xdr:from>
      <xdr:col>6</xdr:col>
      <xdr:colOff>304694</xdr:colOff>
      <xdr:row>68</xdr:row>
      <xdr:rowOff>141288</xdr:rowOff>
    </xdr:from>
    <xdr:to>
      <xdr:col>12</xdr:col>
      <xdr:colOff>305512</xdr:colOff>
      <xdr:row>72</xdr:row>
      <xdr:rowOff>25401</xdr:rowOff>
    </xdr:to>
    <xdr:sp macro="" textlink="">
      <xdr:nvSpPr>
        <xdr:cNvPr id="6" name="Text Box 4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829069" y="14123988"/>
          <a:ext cx="3372668" cy="53181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P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ACTOS / CONDICIONES SUBESTANDAR/REPORTES DE PELIGROS</a:t>
          </a:r>
        </a:p>
      </xdr:txBody>
    </xdr:sp>
    <xdr:clientData/>
  </xdr:twoCellAnchor>
  <xdr:twoCellAnchor>
    <xdr:from>
      <xdr:col>3</xdr:col>
      <xdr:colOff>361950</xdr:colOff>
      <xdr:row>53</xdr:row>
      <xdr:rowOff>123825</xdr:rowOff>
    </xdr:from>
    <xdr:to>
      <xdr:col>14</xdr:col>
      <xdr:colOff>559482</xdr:colOff>
      <xdr:row>55</xdr:row>
      <xdr:rowOff>25931</xdr:rowOff>
    </xdr:to>
    <xdr:sp macro="" textlink="">
      <xdr:nvSpPr>
        <xdr:cNvPr id="7" name="Text Box 3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200400" y="11334750"/>
          <a:ext cx="6522132" cy="28310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FATAL / LESION CON TIEMPO PERDIDO / LESIÓN CON TRABAJO RESTRINGIDO / LESION CON TRATAMIENTO MEDICO </a:t>
          </a:r>
        </a:p>
      </xdr:txBody>
    </xdr:sp>
    <xdr:clientData/>
  </xdr:twoCellAnchor>
  <xdr:twoCellAnchor>
    <xdr:from>
      <xdr:col>1</xdr:col>
      <xdr:colOff>238125</xdr:colOff>
      <xdr:row>72</xdr:row>
      <xdr:rowOff>57150</xdr:rowOff>
    </xdr:from>
    <xdr:to>
      <xdr:col>4</xdr:col>
      <xdr:colOff>299785</xdr:colOff>
      <xdr:row>76</xdr:row>
      <xdr:rowOff>77259</xdr:rowOff>
    </xdr:to>
    <xdr:sp macro="" textlink="">
      <xdr:nvSpPr>
        <xdr:cNvPr id="9" name="Text Box 5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466725" y="13477875"/>
          <a:ext cx="3281110" cy="667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PIRAMIDE BIRD TEORICA </a:t>
          </a:r>
        </a:p>
      </xdr:txBody>
    </xdr:sp>
    <xdr:clientData/>
  </xdr:twoCellAnchor>
  <xdr:twoCellAnchor>
    <xdr:from>
      <xdr:col>13</xdr:col>
      <xdr:colOff>337</xdr:colOff>
      <xdr:row>50</xdr:row>
      <xdr:rowOff>0</xdr:rowOff>
    </xdr:from>
    <xdr:to>
      <xdr:col>18</xdr:col>
      <xdr:colOff>276146</xdr:colOff>
      <xdr:row>70</xdr:row>
      <xdr:rowOff>101917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13</xdr:col>
      <xdr:colOff>112621</xdr:colOff>
      <xdr:row>71</xdr:row>
      <xdr:rowOff>94325</xdr:rowOff>
    </xdr:from>
    <xdr:to>
      <xdr:col>18</xdr:col>
      <xdr:colOff>98613</xdr:colOff>
      <xdr:row>74</xdr:row>
      <xdr:rowOff>86420</xdr:rowOff>
    </xdr:to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1345397" y="11389854"/>
          <a:ext cx="3616698" cy="503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PIRAMIDE BIRD GF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AL MES ENERO 2021</a:t>
          </a:r>
        </a:p>
      </xdr:txBody>
    </xdr:sp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3" name="Picture 29" descr="log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14376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4" name="Picture 29" descr="logo">
          <a:extLst>
            <a:ext uri="{FF2B5EF4-FFF2-40B4-BE49-F238E27FC236}">
              <a16:creationId xmlns:a16="http://schemas.microsoft.com/office/drawing/2014/main" id="{86CA4ED8-1017-41D4-83E8-F7FC9541B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5" name="Picture 29" descr="logo">
          <a:extLst>
            <a:ext uri="{FF2B5EF4-FFF2-40B4-BE49-F238E27FC236}">
              <a16:creationId xmlns:a16="http://schemas.microsoft.com/office/drawing/2014/main" id="{294CEAB2-AEE1-497E-AC63-21B866171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447237</xdr:colOff>
      <xdr:row>18</xdr:row>
      <xdr:rowOff>33900</xdr:rowOff>
    </xdr:from>
    <xdr:to>
      <xdr:col>9</xdr:col>
      <xdr:colOff>482167</xdr:colOff>
      <xdr:row>64</xdr:row>
      <xdr:rowOff>6498</xdr:rowOff>
    </xdr:to>
    <xdr:pic>
      <xdr:nvPicPr>
        <xdr:cNvPr id="2" name="Picture 1" descr="cuerpo-humano-amplitud-movimient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496" y="2909372"/>
          <a:ext cx="5390496" cy="903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462353</xdr:colOff>
      <xdr:row>16</xdr:row>
      <xdr:rowOff>179118</xdr:rowOff>
    </xdr:from>
    <xdr:to>
      <xdr:col>9</xdr:col>
      <xdr:colOff>546780</xdr:colOff>
      <xdr:row>21</xdr:row>
      <xdr:rowOff>12435</xdr:rowOff>
    </xdr:to>
    <xdr:cxnSp macro="">
      <xdr:nvCxnSpPr>
        <xdr:cNvPr id="3" name="Elbow Connector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 flipV="1">
          <a:off x="6321127" y="2677184"/>
          <a:ext cx="2591478" cy="776831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189882</xdr:colOff>
      <xdr:row>27</xdr:row>
      <xdr:rowOff>181708</xdr:rowOff>
    </xdr:from>
    <xdr:to>
      <xdr:col>9</xdr:col>
      <xdr:colOff>747923</xdr:colOff>
      <xdr:row>28</xdr:row>
      <xdr:rowOff>48625</xdr:rowOff>
    </xdr:to>
    <xdr:cxnSp macro="">
      <xdr:nvCxnSpPr>
        <xdr:cNvPr id="5" name="Elbow Connector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 flipV="1">
          <a:off x="8555707" y="4755505"/>
          <a:ext cx="558041" cy="55620"/>
        </a:xfrm>
        <a:prstGeom prst="bentConnector3">
          <a:avLst>
            <a:gd name="adj1" fmla="val -1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238125</xdr:colOff>
      <xdr:row>24</xdr:row>
      <xdr:rowOff>0</xdr:rowOff>
    </xdr:from>
    <xdr:to>
      <xdr:col>9</xdr:col>
      <xdr:colOff>928688</xdr:colOff>
      <xdr:row>26</xdr:row>
      <xdr:rowOff>35719</xdr:rowOff>
    </xdr:to>
    <xdr:cxnSp macro="">
      <xdr:nvCxnSpPr>
        <xdr:cNvPr id="6" name="Elbow Connector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CxnSpPr/>
      </xdr:nvCxnSpPr>
      <xdr:spPr>
        <a:xfrm flipV="1">
          <a:off x="6917531" y="19192875"/>
          <a:ext cx="2357438" cy="416719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809625</xdr:colOff>
      <xdr:row>29</xdr:row>
      <xdr:rowOff>154781</xdr:rowOff>
    </xdr:from>
    <xdr:to>
      <xdr:col>10</xdr:col>
      <xdr:colOff>71438</xdr:colOff>
      <xdr:row>31</xdr:row>
      <xdr:rowOff>71437</xdr:rowOff>
    </xdr:to>
    <xdr:cxnSp macro="">
      <xdr:nvCxnSpPr>
        <xdr:cNvPr id="8" name="Elbow Connector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CxnSpPr/>
      </xdr:nvCxnSpPr>
      <xdr:spPr>
        <a:xfrm>
          <a:off x="8322469" y="20300156"/>
          <a:ext cx="1047750" cy="297656"/>
        </a:xfrm>
        <a:prstGeom prst="bentConnector3">
          <a:avLst>
            <a:gd name="adj1" fmla="val -1136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1012032</xdr:colOff>
      <xdr:row>30</xdr:row>
      <xdr:rowOff>23810</xdr:rowOff>
    </xdr:from>
    <xdr:to>
      <xdr:col>6</xdr:col>
      <xdr:colOff>3</xdr:colOff>
      <xdr:row>31</xdr:row>
      <xdr:rowOff>107155</xdr:rowOff>
    </xdr:to>
    <xdr:cxnSp macro="">
      <xdr:nvCxnSpPr>
        <xdr:cNvPr id="11" name="Elbow Connector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CxnSpPr/>
      </xdr:nvCxnSpPr>
      <xdr:spPr>
        <a:xfrm rot="10800000" flipV="1">
          <a:off x="4012407" y="20359685"/>
          <a:ext cx="1833565" cy="273845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51</xdr:row>
      <xdr:rowOff>142875</xdr:rowOff>
    </xdr:from>
    <xdr:to>
      <xdr:col>4</xdr:col>
      <xdr:colOff>382016</xdr:colOff>
      <xdr:row>72</xdr:row>
      <xdr:rowOff>160441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5</xdr:col>
      <xdr:colOff>423862</xdr:colOff>
      <xdr:row>58</xdr:row>
      <xdr:rowOff>57892</xdr:rowOff>
    </xdr:from>
    <xdr:to>
      <xdr:col>12</xdr:col>
      <xdr:colOff>305512</xdr:colOff>
      <xdr:row>60</xdr:row>
      <xdr:rowOff>44932</xdr:rowOff>
    </xdr:to>
    <xdr:sp macro="" textlink="">
      <xdr:nvSpPr>
        <xdr:cNvPr id="4" name="Text Box 3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386262" y="12649942"/>
          <a:ext cx="3815475" cy="36804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MENOR</a:t>
          </a:r>
        </a:p>
      </xdr:txBody>
    </xdr:sp>
    <xdr:clientData/>
  </xdr:twoCellAnchor>
  <xdr:twoCellAnchor>
    <xdr:from>
      <xdr:col>5</xdr:col>
      <xdr:colOff>442903</xdr:colOff>
      <xdr:row>63</xdr:row>
      <xdr:rowOff>94722</xdr:rowOff>
    </xdr:from>
    <xdr:to>
      <xdr:col>12</xdr:col>
      <xdr:colOff>305512</xdr:colOff>
      <xdr:row>65</xdr:row>
      <xdr:rowOff>97257</xdr:rowOff>
    </xdr:to>
    <xdr:sp macro="" textlink="">
      <xdr:nvSpPr>
        <xdr:cNvPr id="5" name="Text Box 4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405303" y="13639272"/>
          <a:ext cx="3796434" cy="38353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DAÑOS A LA PROPIEDAD</a:t>
          </a:r>
        </a:p>
      </xdr:txBody>
    </xdr:sp>
    <xdr:clientData/>
  </xdr:twoCellAnchor>
  <xdr:twoCellAnchor>
    <xdr:from>
      <xdr:col>6</xdr:col>
      <xdr:colOff>304694</xdr:colOff>
      <xdr:row>68</xdr:row>
      <xdr:rowOff>141288</xdr:rowOff>
    </xdr:from>
    <xdr:to>
      <xdr:col>12</xdr:col>
      <xdr:colOff>305512</xdr:colOff>
      <xdr:row>72</xdr:row>
      <xdr:rowOff>25401</xdr:rowOff>
    </xdr:to>
    <xdr:sp macro="" textlink="">
      <xdr:nvSpPr>
        <xdr:cNvPr id="6" name="Text Box 4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4829069" y="14552613"/>
          <a:ext cx="3372668" cy="53181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P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ACTOS / CONDICIONES SUBESTANDAR/REPORTES DE PELIGROS</a:t>
          </a:r>
        </a:p>
      </xdr:txBody>
    </xdr:sp>
    <xdr:clientData/>
  </xdr:twoCellAnchor>
  <xdr:twoCellAnchor>
    <xdr:from>
      <xdr:col>3</xdr:col>
      <xdr:colOff>361950</xdr:colOff>
      <xdr:row>53</xdr:row>
      <xdr:rowOff>123825</xdr:rowOff>
    </xdr:from>
    <xdr:to>
      <xdr:col>14</xdr:col>
      <xdr:colOff>559482</xdr:colOff>
      <xdr:row>55</xdr:row>
      <xdr:rowOff>25931</xdr:rowOff>
    </xdr:to>
    <xdr:sp macro="" textlink="">
      <xdr:nvSpPr>
        <xdr:cNvPr id="7" name="Text Box 3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3200400" y="11763375"/>
          <a:ext cx="6522132" cy="28310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FATAL / LESION CON TIEMPO PERDIDO / LESION CON TRATAMIENTO MEDICO </a:t>
          </a:r>
        </a:p>
      </xdr:txBody>
    </xdr:sp>
    <xdr:clientData/>
  </xdr:twoCellAnchor>
  <xdr:twoCellAnchor>
    <xdr:from>
      <xdr:col>1</xdr:col>
      <xdr:colOff>238125</xdr:colOff>
      <xdr:row>74</xdr:row>
      <xdr:rowOff>133350</xdr:rowOff>
    </xdr:from>
    <xdr:to>
      <xdr:col>4</xdr:col>
      <xdr:colOff>299785</xdr:colOff>
      <xdr:row>78</xdr:row>
      <xdr:rowOff>153459</xdr:rowOff>
    </xdr:to>
    <xdr:sp macro="" textlink="">
      <xdr:nvSpPr>
        <xdr:cNvPr id="9" name="Text Box 50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66725" y="15516225"/>
          <a:ext cx="3233485" cy="667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PIRAMIDE BIRD TEORICA </a:t>
          </a:r>
        </a:p>
      </xdr:txBody>
    </xdr:sp>
    <xdr:clientData/>
  </xdr:twoCellAnchor>
  <xdr:twoCellAnchor>
    <xdr:from>
      <xdr:col>14</xdr:col>
      <xdr:colOff>486112</xdr:colOff>
      <xdr:row>52</xdr:row>
      <xdr:rowOff>9525</xdr:rowOff>
    </xdr:from>
    <xdr:to>
      <xdr:col>18</xdr:col>
      <xdr:colOff>704771</xdr:colOff>
      <xdr:row>72</xdr:row>
      <xdr:rowOff>111442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15</xdr:col>
      <xdr:colOff>340658</xdr:colOff>
      <xdr:row>73</xdr:row>
      <xdr:rowOff>155398</xdr:rowOff>
    </xdr:from>
    <xdr:to>
      <xdr:col>18</xdr:col>
      <xdr:colOff>243076</xdr:colOff>
      <xdr:row>76</xdr:row>
      <xdr:rowOff>147493</xdr:rowOff>
    </xdr:to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11143129" y="11459892"/>
          <a:ext cx="2842841" cy="503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PIRAMIDE BIRD GF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AL MES ENERO 2021</a:t>
          </a:r>
        </a:p>
      </xdr:txBody>
    </xdr:sp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3" name="Picture 29" descr="log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333376" y="276225"/>
          <a:ext cx="157543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4" name="Picture 29" descr="logo">
          <a:extLst>
            <a:ext uri="{FF2B5EF4-FFF2-40B4-BE49-F238E27FC236}">
              <a16:creationId xmlns:a16="http://schemas.microsoft.com/office/drawing/2014/main" id="{F72C393F-8771-4EE6-8977-EEB02C602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5" name="Picture 29" descr="logo">
          <a:extLst>
            <a:ext uri="{FF2B5EF4-FFF2-40B4-BE49-F238E27FC236}">
              <a16:creationId xmlns:a16="http://schemas.microsoft.com/office/drawing/2014/main" id="{8B146AA4-EA7D-4896-ABF7-E8B4CB92C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</xdr:colOff>
      <xdr:row>60</xdr:row>
      <xdr:rowOff>170831</xdr:rowOff>
    </xdr:from>
    <xdr:to>
      <xdr:col>12</xdr:col>
      <xdr:colOff>505537</xdr:colOff>
      <xdr:row>62</xdr:row>
      <xdr:rowOff>157871</xdr:rowOff>
    </xdr:to>
    <xdr:sp macro="" textlink="">
      <xdr:nvSpPr>
        <xdr:cNvPr id="3" name="Text Box 3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586287" y="10934081"/>
          <a:ext cx="3815475" cy="36804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MENOR</a:t>
          </a:r>
        </a:p>
      </xdr:txBody>
    </xdr:sp>
    <xdr:clientData/>
  </xdr:twoCellAnchor>
  <xdr:twoCellAnchor>
    <xdr:from>
      <xdr:col>6</xdr:col>
      <xdr:colOff>80953</xdr:colOff>
      <xdr:row>66</xdr:row>
      <xdr:rowOff>45736</xdr:rowOff>
    </xdr:from>
    <xdr:to>
      <xdr:col>12</xdr:col>
      <xdr:colOff>505537</xdr:colOff>
      <xdr:row>68</xdr:row>
      <xdr:rowOff>105421</xdr:rowOff>
    </xdr:to>
    <xdr:sp macro="" textlink="">
      <xdr:nvSpPr>
        <xdr:cNvPr id="4" name="Text Box 40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605328" y="11923411"/>
          <a:ext cx="3796434" cy="38353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DAÑOS A LA PROPIEDAD</a:t>
          </a:r>
        </a:p>
      </xdr:txBody>
    </xdr:sp>
    <xdr:clientData/>
  </xdr:twoCellAnchor>
  <xdr:twoCellAnchor>
    <xdr:from>
      <xdr:col>6</xdr:col>
      <xdr:colOff>504719</xdr:colOff>
      <xdr:row>71</xdr:row>
      <xdr:rowOff>149452</xdr:rowOff>
    </xdr:from>
    <xdr:to>
      <xdr:col>12</xdr:col>
      <xdr:colOff>505537</xdr:colOff>
      <xdr:row>75</xdr:row>
      <xdr:rowOff>33565</xdr:rowOff>
    </xdr:to>
    <xdr:sp macro="" textlink="">
      <xdr:nvSpPr>
        <xdr:cNvPr id="5" name="Text Box 4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5029094" y="12836752"/>
          <a:ext cx="3372668" cy="53181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P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ACTOS / CONDICIONES SUBESTANDAR/REPORTES DE PELIGROS</a:t>
          </a:r>
        </a:p>
      </xdr:txBody>
    </xdr:sp>
    <xdr:clientData/>
  </xdr:twoCellAnchor>
  <xdr:twoCellAnchor>
    <xdr:from>
      <xdr:col>4</xdr:col>
      <xdr:colOff>0</xdr:colOff>
      <xdr:row>56</xdr:row>
      <xdr:rowOff>46264</xdr:rowOff>
    </xdr:from>
    <xdr:to>
      <xdr:col>15</xdr:col>
      <xdr:colOff>35607</xdr:colOff>
      <xdr:row>57</xdr:row>
      <xdr:rowOff>138870</xdr:rowOff>
    </xdr:to>
    <xdr:sp macro="" textlink="">
      <xdr:nvSpPr>
        <xdr:cNvPr id="6" name="Text Box 3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400425" y="10047514"/>
          <a:ext cx="6522132" cy="28310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FATAL / LESION CON TIEMPO PERDIDO / LESION CON TRATAMIENTO MEDICO </a:t>
          </a:r>
        </a:p>
      </xdr:txBody>
    </xdr:sp>
    <xdr:clientData/>
  </xdr:twoCellAnchor>
  <xdr:twoCellAnchor>
    <xdr:from>
      <xdr:col>1</xdr:col>
      <xdr:colOff>76200</xdr:colOff>
      <xdr:row>55</xdr:row>
      <xdr:rowOff>0</xdr:rowOff>
    </xdr:from>
    <xdr:to>
      <xdr:col>4</xdr:col>
      <xdr:colOff>448691</xdr:colOff>
      <xdr:row>76</xdr:row>
      <xdr:rowOff>74716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152400</xdr:colOff>
      <xdr:row>78</xdr:row>
      <xdr:rowOff>85725</xdr:rowOff>
    </xdr:from>
    <xdr:to>
      <xdr:col>4</xdr:col>
      <xdr:colOff>214060</xdr:colOff>
      <xdr:row>82</xdr:row>
      <xdr:rowOff>105834</xdr:rowOff>
    </xdr:to>
    <xdr:sp macro="" textlink="">
      <xdr:nvSpPr>
        <xdr:cNvPr id="9" name="Text Box 50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81000" y="13020675"/>
          <a:ext cx="3233485" cy="667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PIRAMIDE BIRD TEORICA </a:t>
          </a:r>
        </a:p>
      </xdr:txBody>
    </xdr:sp>
    <xdr:clientData/>
  </xdr:twoCellAnchor>
  <xdr:twoCellAnchor>
    <xdr:from>
      <xdr:col>14</xdr:col>
      <xdr:colOff>676612</xdr:colOff>
      <xdr:row>54</xdr:row>
      <xdr:rowOff>171450</xdr:rowOff>
    </xdr:from>
    <xdr:to>
      <xdr:col>19</xdr:col>
      <xdr:colOff>171371</xdr:colOff>
      <xdr:row>75</xdr:row>
      <xdr:rowOff>140017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15</xdr:col>
      <xdr:colOff>600635</xdr:colOff>
      <xdr:row>77</xdr:row>
      <xdr:rowOff>13642</xdr:rowOff>
    </xdr:from>
    <xdr:to>
      <xdr:col>18</xdr:col>
      <xdr:colOff>352894</xdr:colOff>
      <xdr:row>80</xdr:row>
      <xdr:rowOff>5737</xdr:rowOff>
    </xdr:to>
    <xdr:sp macro="" textlink="">
      <xdr:nvSpPr>
        <xdr:cNvPr id="11" name="Text Box 5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1403106" y="12286324"/>
          <a:ext cx="2692682" cy="503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PIRAMIDE BIRD GF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AL MES ENERO 2021</a:t>
          </a:r>
        </a:p>
      </xdr:txBody>
    </xdr:sp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3" name="Picture 29" descr="logo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333376" y="276225"/>
          <a:ext cx="157543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2" name="Picture 29" descr="logo">
          <a:extLst>
            <a:ext uri="{FF2B5EF4-FFF2-40B4-BE49-F238E27FC236}">
              <a16:creationId xmlns:a16="http://schemas.microsoft.com/office/drawing/2014/main" id="{F9122194-494B-41FF-8542-643C070F2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4" name="Picture 29" descr="logo">
          <a:extLst>
            <a:ext uri="{FF2B5EF4-FFF2-40B4-BE49-F238E27FC236}">
              <a16:creationId xmlns:a16="http://schemas.microsoft.com/office/drawing/2014/main" id="{4EC3F7FD-34E7-46B8-9626-E20BDF1E9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</xdr:colOff>
      <xdr:row>56</xdr:row>
      <xdr:rowOff>85106</xdr:rowOff>
    </xdr:from>
    <xdr:to>
      <xdr:col>12</xdr:col>
      <xdr:colOff>505537</xdr:colOff>
      <xdr:row>58</xdr:row>
      <xdr:rowOff>72146</xdr:rowOff>
    </xdr:to>
    <xdr:sp macro="" textlink="">
      <xdr:nvSpPr>
        <xdr:cNvPr id="4" name="Text Box 39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586287" y="10086356"/>
          <a:ext cx="3815475" cy="36804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MENOR</a:t>
          </a:r>
        </a:p>
      </xdr:txBody>
    </xdr:sp>
    <xdr:clientData/>
  </xdr:twoCellAnchor>
  <xdr:twoCellAnchor>
    <xdr:from>
      <xdr:col>6</xdr:col>
      <xdr:colOff>80953</xdr:colOff>
      <xdr:row>61</xdr:row>
      <xdr:rowOff>121936</xdr:rowOff>
    </xdr:from>
    <xdr:to>
      <xdr:col>12</xdr:col>
      <xdr:colOff>505537</xdr:colOff>
      <xdr:row>63</xdr:row>
      <xdr:rowOff>124471</xdr:rowOff>
    </xdr:to>
    <xdr:sp macro="" textlink="">
      <xdr:nvSpPr>
        <xdr:cNvPr id="5" name="Text Box 4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605328" y="11075686"/>
          <a:ext cx="3796434" cy="38353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DAÑOS A LA PROPIEDAD</a:t>
          </a:r>
        </a:p>
      </xdr:txBody>
    </xdr:sp>
    <xdr:clientData/>
  </xdr:twoCellAnchor>
  <xdr:twoCellAnchor>
    <xdr:from>
      <xdr:col>6</xdr:col>
      <xdr:colOff>504719</xdr:colOff>
      <xdr:row>66</xdr:row>
      <xdr:rowOff>111352</xdr:rowOff>
    </xdr:from>
    <xdr:to>
      <xdr:col>12</xdr:col>
      <xdr:colOff>505537</xdr:colOff>
      <xdr:row>69</xdr:row>
      <xdr:rowOff>157390</xdr:rowOff>
    </xdr:to>
    <xdr:sp macro="" textlink="">
      <xdr:nvSpPr>
        <xdr:cNvPr id="6" name="Text Box 4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5029094" y="11989027"/>
          <a:ext cx="3372668" cy="53181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P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ACTOS / CONDICIONES SUBESTANDAR / REPORTES DE PELIGROS</a:t>
          </a:r>
        </a:p>
      </xdr:txBody>
    </xdr:sp>
    <xdr:clientData/>
  </xdr:twoCellAnchor>
  <xdr:twoCellAnchor>
    <xdr:from>
      <xdr:col>4</xdr:col>
      <xdr:colOff>0</xdr:colOff>
      <xdr:row>51</xdr:row>
      <xdr:rowOff>93889</xdr:rowOff>
    </xdr:from>
    <xdr:to>
      <xdr:col>15</xdr:col>
      <xdr:colOff>35607</xdr:colOff>
      <xdr:row>53</xdr:row>
      <xdr:rowOff>53145</xdr:rowOff>
    </xdr:to>
    <xdr:sp macro="" textlink="">
      <xdr:nvSpPr>
        <xdr:cNvPr id="7" name="Text Box 3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400425" y="9199789"/>
          <a:ext cx="6522132" cy="28310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FATAL / LESION CON TIEMPO PERDIDO / LESION CON TRATAMIENTO MEDICO </a:t>
          </a:r>
        </a:p>
      </xdr:txBody>
    </xdr:sp>
    <xdr:clientData/>
  </xdr:twoCellAnchor>
  <xdr:twoCellAnchor>
    <xdr:from>
      <xdr:col>1</xdr:col>
      <xdr:colOff>76200</xdr:colOff>
      <xdr:row>50</xdr:row>
      <xdr:rowOff>19050</xdr:rowOff>
    </xdr:from>
    <xdr:to>
      <xdr:col>4</xdr:col>
      <xdr:colOff>448691</xdr:colOff>
      <xdr:row>71</xdr:row>
      <xdr:rowOff>36616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428625</xdr:colOff>
      <xdr:row>73</xdr:row>
      <xdr:rowOff>0</xdr:rowOff>
    </xdr:from>
    <xdr:to>
      <xdr:col>4</xdr:col>
      <xdr:colOff>490285</xdr:colOff>
      <xdr:row>77</xdr:row>
      <xdr:rowOff>20109</xdr:rowOff>
    </xdr:to>
    <xdr:sp macro="" textlink="">
      <xdr:nvSpPr>
        <xdr:cNvPr id="10" name="Text Box 5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57225" y="12468225"/>
          <a:ext cx="3233485" cy="667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PIRAMIDE BIRD TEORICA </a:t>
          </a:r>
        </a:p>
      </xdr:txBody>
    </xdr:sp>
    <xdr:clientData/>
  </xdr:twoCellAnchor>
  <xdr:twoCellAnchor>
    <xdr:from>
      <xdr:col>14</xdr:col>
      <xdr:colOff>276562</xdr:colOff>
      <xdr:row>50</xdr:row>
      <xdr:rowOff>43145</xdr:rowOff>
    </xdr:from>
    <xdr:to>
      <xdr:col>18</xdr:col>
      <xdr:colOff>495221</xdr:colOff>
      <xdr:row>70</xdr:row>
      <xdr:rowOff>145062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15</xdr:col>
      <xdr:colOff>403413</xdr:colOff>
      <xdr:row>71</xdr:row>
      <xdr:rowOff>162123</xdr:rowOff>
    </xdr:from>
    <xdr:to>
      <xdr:col>17</xdr:col>
      <xdr:colOff>600635</xdr:colOff>
      <xdr:row>74</xdr:row>
      <xdr:rowOff>154219</xdr:rowOff>
    </xdr:to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1340354" y="13358170"/>
          <a:ext cx="2402540" cy="503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PIRAMIDE BIRD GF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AL MES ENERO 2021</a:t>
          </a:r>
        </a:p>
      </xdr:txBody>
    </xdr:sp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4" name="Picture 29" descr="logo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333376" y="276225"/>
          <a:ext cx="157543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3" name="Picture 29" descr="logo">
          <a:extLst>
            <a:ext uri="{FF2B5EF4-FFF2-40B4-BE49-F238E27FC236}">
              <a16:creationId xmlns:a16="http://schemas.microsoft.com/office/drawing/2014/main" id="{07EAEAC5-4980-42A5-BB0F-628C8A9AC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5" name="Picture 29" descr="logo">
          <a:extLst>
            <a:ext uri="{FF2B5EF4-FFF2-40B4-BE49-F238E27FC236}">
              <a16:creationId xmlns:a16="http://schemas.microsoft.com/office/drawing/2014/main" id="{E72D0723-8F58-484B-BA0D-F049BADA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101681</xdr:colOff>
      <xdr:row>56</xdr:row>
      <xdr:rowOff>187535</xdr:rowOff>
    </xdr:from>
    <xdr:to>
      <xdr:col>12</xdr:col>
      <xdr:colOff>0</xdr:colOff>
      <xdr:row>58</xdr:row>
      <xdr:rowOff>174575</xdr:rowOff>
    </xdr:to>
    <xdr:sp macro="" textlink="">
      <xdr:nvSpPr>
        <xdr:cNvPr id="2" name="Text Box 39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064081" y="11969960"/>
          <a:ext cx="5766265" cy="36804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MENOR</a:t>
          </a:r>
        </a:p>
      </xdr:txBody>
    </xdr:sp>
    <xdr:clientData/>
  </xdr:twoCellAnchor>
  <xdr:twoCellAnchor>
    <xdr:from>
      <xdr:col>5</xdr:col>
      <xdr:colOff>120722</xdr:colOff>
      <xdr:row>62</xdr:row>
      <xdr:rowOff>33865</xdr:rowOff>
    </xdr:from>
    <xdr:to>
      <xdr:col>12</xdr:col>
      <xdr:colOff>0</xdr:colOff>
      <xdr:row>64</xdr:row>
      <xdr:rowOff>36400</xdr:rowOff>
    </xdr:to>
    <xdr:sp macro="" textlink="">
      <xdr:nvSpPr>
        <xdr:cNvPr id="3" name="Text Box 4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4083122" y="12959290"/>
          <a:ext cx="5775763" cy="38353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DAÑOS A LA PROPIEDAD</a:t>
          </a:r>
        </a:p>
      </xdr:txBody>
    </xdr:sp>
    <xdr:clientData/>
  </xdr:twoCellAnchor>
  <xdr:twoCellAnchor>
    <xdr:from>
      <xdr:col>5</xdr:col>
      <xdr:colOff>544488</xdr:colOff>
      <xdr:row>67</xdr:row>
      <xdr:rowOff>42331</xdr:rowOff>
    </xdr:from>
    <xdr:to>
      <xdr:col>12</xdr:col>
      <xdr:colOff>0</xdr:colOff>
      <xdr:row>70</xdr:row>
      <xdr:rowOff>74082</xdr:rowOff>
    </xdr:to>
    <xdr:sp macro="" textlink="">
      <xdr:nvSpPr>
        <xdr:cNvPr id="4" name="Text Box 4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506888" y="13863106"/>
          <a:ext cx="5010765" cy="51752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P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ACTOS / CONDICIONES SUBESTANDAR/REPORTES DE PELIGROS</a:t>
          </a:r>
        </a:p>
      </xdr:txBody>
    </xdr:sp>
    <xdr:clientData/>
  </xdr:twoCellAnchor>
  <xdr:twoCellAnchor>
    <xdr:from>
      <xdr:col>0</xdr:col>
      <xdr:colOff>159809</xdr:colOff>
      <xdr:row>72</xdr:row>
      <xdr:rowOff>113453</xdr:rowOff>
    </xdr:from>
    <xdr:to>
      <xdr:col>4</xdr:col>
      <xdr:colOff>13</xdr:colOff>
      <xdr:row>76</xdr:row>
      <xdr:rowOff>114512</xdr:rowOff>
    </xdr:to>
    <xdr:sp macro="" textlink="">
      <xdr:nvSpPr>
        <xdr:cNvPr id="8" name="Text Box 50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59809" y="14743853"/>
          <a:ext cx="3240629" cy="6487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PIRAMIDE BIRD TEORICA </a:t>
          </a:r>
        </a:p>
      </xdr:txBody>
    </xdr:sp>
    <xdr:clientData/>
  </xdr:twoCellAnchor>
  <xdr:twoCellAnchor>
    <xdr:from>
      <xdr:col>3</xdr:col>
      <xdr:colOff>35006</xdr:colOff>
      <xdr:row>52</xdr:row>
      <xdr:rowOff>39156</xdr:rowOff>
    </xdr:from>
    <xdr:to>
      <xdr:col>14</xdr:col>
      <xdr:colOff>258732</xdr:colOff>
      <xdr:row>53</xdr:row>
      <xdr:rowOff>155574</xdr:rowOff>
    </xdr:to>
    <xdr:sp macro="" textlink="">
      <xdr:nvSpPr>
        <xdr:cNvPr id="9" name="Text Box 3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2873456" y="11088156"/>
          <a:ext cx="8520001" cy="27834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FATAL / LESION CON TIEMPO PERDIDO / LESION CON TRATAMIENTO MEDICO </a:t>
          </a:r>
        </a:p>
      </xdr:txBody>
    </xdr:sp>
    <xdr:clientData/>
  </xdr:twoCellAnchor>
  <xdr:twoCellAnchor>
    <xdr:from>
      <xdr:col>0</xdr:col>
      <xdr:colOff>211728</xdr:colOff>
      <xdr:row>51</xdr:row>
      <xdr:rowOff>34834</xdr:rowOff>
    </xdr:from>
    <xdr:to>
      <xdr:col>4</xdr:col>
      <xdr:colOff>362763</xdr:colOff>
      <xdr:row>72</xdr:row>
      <xdr:rowOff>9538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13</xdr:col>
      <xdr:colOff>140831</xdr:colOff>
      <xdr:row>50</xdr:row>
      <xdr:rowOff>138113</xdr:rowOff>
    </xdr:from>
    <xdr:to>
      <xdr:col>18</xdr:col>
      <xdr:colOff>204709</xdr:colOff>
      <xdr:row>71</xdr:row>
      <xdr:rowOff>40005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14</xdr:col>
      <xdr:colOff>588851</xdr:colOff>
      <xdr:row>72</xdr:row>
      <xdr:rowOff>16085</xdr:rowOff>
    </xdr:from>
    <xdr:to>
      <xdr:col>17</xdr:col>
      <xdr:colOff>261257</xdr:colOff>
      <xdr:row>74</xdr:row>
      <xdr:rowOff>157178</xdr:rowOff>
    </xdr:to>
    <xdr:sp macro="" textlink="">
      <xdr:nvSpPr>
        <xdr:cNvPr id="13" name="Text Box 5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10712565" y="11837971"/>
          <a:ext cx="2633321" cy="467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PIRAMIDE BIRD GF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AL MES ENERO 2021</a:t>
          </a:r>
        </a:p>
      </xdr:txBody>
    </xdr:sp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1" name="Picture 29" descr="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333376" y="276225"/>
          <a:ext cx="157543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4" name="Picture 29" descr="logo">
          <a:extLst>
            <a:ext uri="{FF2B5EF4-FFF2-40B4-BE49-F238E27FC236}">
              <a16:creationId xmlns:a16="http://schemas.microsoft.com/office/drawing/2014/main" id="{590C1BB6-B28A-4932-A920-13321BD87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5" name="Picture 29" descr="logo">
          <a:extLst>
            <a:ext uri="{FF2B5EF4-FFF2-40B4-BE49-F238E27FC236}">
              <a16:creationId xmlns:a16="http://schemas.microsoft.com/office/drawing/2014/main" id="{A182C269-1BED-4085-9071-5FCDC52ED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51</xdr:row>
      <xdr:rowOff>57150</xdr:rowOff>
    </xdr:from>
    <xdr:to>
      <xdr:col>4</xdr:col>
      <xdr:colOff>343916</xdr:colOff>
      <xdr:row>72</xdr:row>
      <xdr:rowOff>74716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5</xdr:col>
      <xdr:colOff>481012</xdr:colOff>
      <xdr:row>57</xdr:row>
      <xdr:rowOff>172192</xdr:rowOff>
    </xdr:from>
    <xdr:to>
      <xdr:col>12</xdr:col>
      <xdr:colOff>362662</xdr:colOff>
      <xdr:row>59</xdr:row>
      <xdr:rowOff>159232</xdr:rowOff>
    </xdr:to>
    <xdr:sp macro="" textlink="">
      <xdr:nvSpPr>
        <xdr:cNvPr id="3" name="Text Box 39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4329112" y="8725642"/>
          <a:ext cx="3815475" cy="36804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MENOR</a:t>
          </a:r>
        </a:p>
      </xdr:txBody>
    </xdr:sp>
    <xdr:clientData/>
  </xdr:twoCellAnchor>
  <xdr:twoCellAnchor>
    <xdr:from>
      <xdr:col>5</xdr:col>
      <xdr:colOff>500053</xdr:colOff>
      <xdr:row>63</xdr:row>
      <xdr:rowOff>18522</xdr:rowOff>
    </xdr:from>
    <xdr:to>
      <xdr:col>12</xdr:col>
      <xdr:colOff>362662</xdr:colOff>
      <xdr:row>65</xdr:row>
      <xdr:rowOff>21057</xdr:rowOff>
    </xdr:to>
    <xdr:sp macro="" textlink="">
      <xdr:nvSpPr>
        <xdr:cNvPr id="4" name="Text Box 4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4348153" y="9714972"/>
          <a:ext cx="3796434" cy="38353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DAÑOS A LA PROPIEDAD</a:t>
          </a:r>
        </a:p>
      </xdr:txBody>
    </xdr:sp>
    <xdr:clientData/>
  </xdr:twoCellAnchor>
  <xdr:twoCellAnchor>
    <xdr:from>
      <xdr:col>6</xdr:col>
      <xdr:colOff>361844</xdr:colOff>
      <xdr:row>68</xdr:row>
      <xdr:rowOff>65088</xdr:rowOff>
    </xdr:from>
    <xdr:to>
      <xdr:col>12</xdr:col>
      <xdr:colOff>362662</xdr:colOff>
      <xdr:row>71</xdr:row>
      <xdr:rowOff>111126</xdr:rowOff>
    </xdr:to>
    <xdr:sp macro="" textlink="">
      <xdr:nvSpPr>
        <xdr:cNvPr id="5" name="Text Box 4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4771919" y="10628313"/>
          <a:ext cx="3372668" cy="53181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P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ACTOS / CONDICIONES SUBESTANDAR/REPORTES DE PELIGROS</a:t>
          </a:r>
        </a:p>
      </xdr:txBody>
    </xdr:sp>
    <xdr:clientData/>
  </xdr:twoCellAnchor>
  <xdr:twoCellAnchor>
    <xdr:from>
      <xdr:col>3</xdr:col>
      <xdr:colOff>419100</xdr:colOff>
      <xdr:row>53</xdr:row>
      <xdr:rowOff>47625</xdr:rowOff>
    </xdr:from>
    <xdr:to>
      <xdr:col>14</xdr:col>
      <xdr:colOff>616632</xdr:colOff>
      <xdr:row>54</xdr:row>
      <xdr:rowOff>140231</xdr:rowOff>
    </xdr:to>
    <xdr:sp macro="" textlink="">
      <xdr:nvSpPr>
        <xdr:cNvPr id="6" name="Text Box 38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3143250" y="7839075"/>
          <a:ext cx="6522132" cy="28310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FATAL / LESION CON TIEMPO PERDIDO / LESION CON TRATAMIENTO MEDICO </a:t>
          </a:r>
        </a:p>
      </xdr:txBody>
    </xdr:sp>
    <xdr:clientData/>
  </xdr:twoCellAnchor>
  <xdr:twoCellAnchor>
    <xdr:from>
      <xdr:col>1</xdr:col>
      <xdr:colOff>266700</xdr:colOff>
      <xdr:row>74</xdr:row>
      <xdr:rowOff>152400</xdr:rowOff>
    </xdr:from>
    <xdr:to>
      <xdr:col>4</xdr:col>
      <xdr:colOff>328360</xdr:colOff>
      <xdr:row>79</xdr:row>
      <xdr:rowOff>10584</xdr:rowOff>
    </xdr:to>
    <xdr:sp macro="" textlink="">
      <xdr:nvSpPr>
        <xdr:cNvPr id="7" name="Text Box 50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495300" y="11887200"/>
          <a:ext cx="3119185" cy="10011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PIRAMIDE BIRD TEORICA </a:t>
          </a:r>
        </a:p>
      </xdr:txBody>
    </xdr:sp>
    <xdr:clientData/>
  </xdr:twoCellAnchor>
  <xdr:twoCellAnchor>
    <xdr:from>
      <xdr:col>14</xdr:col>
      <xdr:colOff>343237</xdr:colOff>
      <xdr:row>50</xdr:row>
      <xdr:rowOff>133350</xdr:rowOff>
    </xdr:from>
    <xdr:to>
      <xdr:col>18</xdr:col>
      <xdr:colOff>561896</xdr:colOff>
      <xdr:row>71</xdr:row>
      <xdr:rowOff>73342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15</xdr:col>
      <xdr:colOff>286870</xdr:colOff>
      <xdr:row>71</xdr:row>
      <xdr:rowOff>212546</xdr:rowOff>
    </xdr:from>
    <xdr:to>
      <xdr:col>17</xdr:col>
      <xdr:colOff>647048</xdr:colOff>
      <xdr:row>74</xdr:row>
      <xdr:rowOff>134</xdr:rowOff>
    </xdr:to>
    <xdr:sp macro="" textlink="">
      <xdr:nvSpPr>
        <xdr:cNvPr id="9" name="Text Box 5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11098305" y="11534970"/>
          <a:ext cx="2565496" cy="486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PIRAMIDE BIRD GF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AL MES ENERO 2021</a:t>
          </a:r>
        </a:p>
      </xdr:txBody>
    </xdr:sp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0" name="Picture 29" descr="log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333376" y="276225"/>
          <a:ext cx="157543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1" name="Picture 29" descr="logo">
          <a:extLst>
            <a:ext uri="{FF2B5EF4-FFF2-40B4-BE49-F238E27FC236}">
              <a16:creationId xmlns:a16="http://schemas.microsoft.com/office/drawing/2014/main" id="{F632651B-CAF9-41D3-AF2F-81C0B476F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2" name="Picture 29" descr="logo">
          <a:extLst>
            <a:ext uri="{FF2B5EF4-FFF2-40B4-BE49-F238E27FC236}">
              <a16:creationId xmlns:a16="http://schemas.microsoft.com/office/drawing/2014/main" id="{FBF87D6C-F54E-4DFD-95A4-C6F2D2CE3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51</xdr:row>
      <xdr:rowOff>57150</xdr:rowOff>
    </xdr:from>
    <xdr:to>
      <xdr:col>4</xdr:col>
      <xdr:colOff>343916</xdr:colOff>
      <xdr:row>72</xdr:row>
      <xdr:rowOff>74716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5</xdr:col>
      <xdr:colOff>481012</xdr:colOff>
      <xdr:row>57</xdr:row>
      <xdr:rowOff>172192</xdr:rowOff>
    </xdr:from>
    <xdr:to>
      <xdr:col>12</xdr:col>
      <xdr:colOff>362662</xdr:colOff>
      <xdr:row>59</xdr:row>
      <xdr:rowOff>159232</xdr:rowOff>
    </xdr:to>
    <xdr:sp macro="" textlink="">
      <xdr:nvSpPr>
        <xdr:cNvPr id="4" name="Text Box 39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4329112" y="9678142"/>
          <a:ext cx="3815475" cy="36804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MENOR</a:t>
          </a:r>
        </a:p>
      </xdr:txBody>
    </xdr:sp>
    <xdr:clientData/>
  </xdr:twoCellAnchor>
  <xdr:twoCellAnchor>
    <xdr:from>
      <xdr:col>5</xdr:col>
      <xdr:colOff>500053</xdr:colOff>
      <xdr:row>63</xdr:row>
      <xdr:rowOff>18522</xdr:rowOff>
    </xdr:from>
    <xdr:to>
      <xdr:col>12</xdr:col>
      <xdr:colOff>362662</xdr:colOff>
      <xdr:row>65</xdr:row>
      <xdr:rowOff>21057</xdr:rowOff>
    </xdr:to>
    <xdr:sp macro="" textlink="">
      <xdr:nvSpPr>
        <xdr:cNvPr id="5" name="Text Box 40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4348153" y="10667472"/>
          <a:ext cx="3796434" cy="38353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DAÑOS A LA PROPIEDAD</a:t>
          </a:r>
        </a:p>
      </xdr:txBody>
    </xdr:sp>
    <xdr:clientData/>
  </xdr:twoCellAnchor>
  <xdr:twoCellAnchor>
    <xdr:from>
      <xdr:col>6</xdr:col>
      <xdr:colOff>361844</xdr:colOff>
      <xdr:row>68</xdr:row>
      <xdr:rowOff>65088</xdr:rowOff>
    </xdr:from>
    <xdr:to>
      <xdr:col>12</xdr:col>
      <xdr:colOff>362662</xdr:colOff>
      <xdr:row>71</xdr:row>
      <xdr:rowOff>111126</xdr:rowOff>
    </xdr:to>
    <xdr:sp macro="" textlink="">
      <xdr:nvSpPr>
        <xdr:cNvPr id="6" name="Text Box 4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4771919" y="11580813"/>
          <a:ext cx="3372668" cy="53181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P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ACTOS / CONDICIONES SUBESTANDAR / REPORTES DE PELIGROS</a:t>
          </a:r>
        </a:p>
      </xdr:txBody>
    </xdr:sp>
    <xdr:clientData/>
  </xdr:twoCellAnchor>
  <xdr:twoCellAnchor>
    <xdr:from>
      <xdr:col>3</xdr:col>
      <xdr:colOff>419100</xdr:colOff>
      <xdr:row>53</xdr:row>
      <xdr:rowOff>47625</xdr:rowOff>
    </xdr:from>
    <xdr:to>
      <xdr:col>14</xdr:col>
      <xdr:colOff>616632</xdr:colOff>
      <xdr:row>54</xdr:row>
      <xdr:rowOff>140231</xdr:rowOff>
    </xdr:to>
    <xdr:sp macro="" textlink="">
      <xdr:nvSpPr>
        <xdr:cNvPr id="7" name="Text Box 38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3143250" y="8791575"/>
          <a:ext cx="6522132" cy="28310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FATAL / LESION CON TIEMPO PERDIDO / LESION CON TRATAMIENTO MEDICO </a:t>
          </a:r>
        </a:p>
      </xdr:txBody>
    </xdr:sp>
    <xdr:clientData/>
  </xdr:twoCellAnchor>
  <xdr:twoCellAnchor>
    <xdr:from>
      <xdr:col>1</xdr:col>
      <xdr:colOff>244288</xdr:colOff>
      <xdr:row>73</xdr:row>
      <xdr:rowOff>186018</xdr:rowOff>
    </xdr:from>
    <xdr:to>
      <xdr:col>4</xdr:col>
      <xdr:colOff>305948</xdr:colOff>
      <xdr:row>78</xdr:row>
      <xdr:rowOff>44201</xdr:rowOff>
    </xdr:to>
    <xdr:sp macro="" textlink="">
      <xdr:nvSpPr>
        <xdr:cNvPr id="9" name="Text Box 50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468406" y="14630400"/>
          <a:ext cx="3120866" cy="9787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PIRAMIDE BIRD TEORICA </a:t>
          </a:r>
        </a:p>
      </xdr:txBody>
    </xdr:sp>
    <xdr:clientData/>
  </xdr:twoCellAnchor>
  <xdr:twoCellAnchor>
    <xdr:from>
      <xdr:col>14</xdr:col>
      <xdr:colOff>343237</xdr:colOff>
      <xdr:row>50</xdr:row>
      <xdr:rowOff>133350</xdr:rowOff>
    </xdr:from>
    <xdr:to>
      <xdr:col>18</xdr:col>
      <xdr:colOff>561896</xdr:colOff>
      <xdr:row>71</xdr:row>
      <xdr:rowOff>73342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15</xdr:col>
      <xdr:colOff>439271</xdr:colOff>
      <xdr:row>71</xdr:row>
      <xdr:rowOff>221511</xdr:rowOff>
    </xdr:from>
    <xdr:to>
      <xdr:col>17</xdr:col>
      <xdr:colOff>593260</xdr:colOff>
      <xdr:row>74</xdr:row>
      <xdr:rowOff>9099</xdr:rowOff>
    </xdr:to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 bwMode="auto">
        <a:xfrm>
          <a:off x="11250706" y="11651511"/>
          <a:ext cx="2359307" cy="486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PIRAMIDE BIRD GF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AL MES ENERO 2021</a:t>
          </a:r>
        </a:p>
      </xdr:txBody>
    </xdr:sp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4" name="Picture 29" descr="logo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333376" y="276225"/>
          <a:ext cx="157543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3" name="Picture 29" descr="logo">
          <a:extLst>
            <a:ext uri="{FF2B5EF4-FFF2-40B4-BE49-F238E27FC236}">
              <a16:creationId xmlns:a16="http://schemas.microsoft.com/office/drawing/2014/main" id="{21932D9E-7B1C-4929-8A78-E29760D6A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5" name="Picture 29" descr="logo">
          <a:extLst>
            <a:ext uri="{FF2B5EF4-FFF2-40B4-BE49-F238E27FC236}">
              <a16:creationId xmlns:a16="http://schemas.microsoft.com/office/drawing/2014/main" id="{B434B71A-CC79-4ED5-90B5-B3F64293F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101681</xdr:colOff>
      <xdr:row>56</xdr:row>
      <xdr:rowOff>187535</xdr:rowOff>
    </xdr:from>
    <xdr:to>
      <xdr:col>12</xdr:col>
      <xdr:colOff>0</xdr:colOff>
      <xdr:row>58</xdr:row>
      <xdr:rowOff>174575</xdr:rowOff>
    </xdr:to>
    <xdr:sp macro="" textlink="">
      <xdr:nvSpPr>
        <xdr:cNvPr id="2" name="Text Box 39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4064081" y="10188785"/>
          <a:ext cx="3832144" cy="36804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MENOR</a:t>
          </a:r>
        </a:p>
      </xdr:txBody>
    </xdr:sp>
    <xdr:clientData/>
  </xdr:twoCellAnchor>
  <xdr:twoCellAnchor>
    <xdr:from>
      <xdr:col>5</xdr:col>
      <xdr:colOff>120722</xdr:colOff>
      <xdr:row>62</xdr:row>
      <xdr:rowOff>33865</xdr:rowOff>
    </xdr:from>
    <xdr:to>
      <xdr:col>12</xdr:col>
      <xdr:colOff>0</xdr:colOff>
      <xdr:row>64</xdr:row>
      <xdr:rowOff>36400</xdr:rowOff>
    </xdr:to>
    <xdr:sp macro="" textlink="">
      <xdr:nvSpPr>
        <xdr:cNvPr id="3" name="Text Box 40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4083122" y="11178115"/>
          <a:ext cx="3813103" cy="38353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DAÑOS A LA PROPIEDAD</a:t>
          </a:r>
        </a:p>
      </xdr:txBody>
    </xdr:sp>
    <xdr:clientData/>
  </xdr:twoCellAnchor>
  <xdr:twoCellAnchor>
    <xdr:from>
      <xdr:col>5</xdr:col>
      <xdr:colOff>544488</xdr:colOff>
      <xdr:row>67</xdr:row>
      <xdr:rowOff>42331</xdr:rowOff>
    </xdr:from>
    <xdr:to>
      <xdr:col>12</xdr:col>
      <xdr:colOff>0</xdr:colOff>
      <xdr:row>70</xdr:row>
      <xdr:rowOff>74082</xdr:rowOff>
    </xdr:to>
    <xdr:sp macro="" textlink="">
      <xdr:nvSpPr>
        <xdr:cNvPr id="4" name="Text Box 4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4506888" y="12081931"/>
          <a:ext cx="3389337" cy="51752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P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ACTOS / CONDICIONES SUBESTANDAR/REPORTES DE PELIGROS</a:t>
          </a:r>
        </a:p>
      </xdr:txBody>
    </xdr:sp>
    <xdr:clientData/>
  </xdr:twoCellAnchor>
  <xdr:twoCellAnchor>
    <xdr:from>
      <xdr:col>0</xdr:col>
      <xdr:colOff>159809</xdr:colOff>
      <xdr:row>72</xdr:row>
      <xdr:rowOff>113453</xdr:rowOff>
    </xdr:from>
    <xdr:to>
      <xdr:col>4</xdr:col>
      <xdr:colOff>13</xdr:colOff>
      <xdr:row>76</xdr:row>
      <xdr:rowOff>114512</xdr:rowOff>
    </xdr:to>
    <xdr:sp macro="" textlink="">
      <xdr:nvSpPr>
        <xdr:cNvPr id="8" name="Text Box 50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159809" y="12962678"/>
          <a:ext cx="3240629" cy="6487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PIRAMIDE BIRD TEORICA </a:t>
          </a:r>
        </a:p>
      </xdr:txBody>
    </xdr:sp>
    <xdr:clientData/>
  </xdr:twoCellAnchor>
  <xdr:twoCellAnchor>
    <xdr:from>
      <xdr:col>3</xdr:col>
      <xdr:colOff>35006</xdr:colOff>
      <xdr:row>52</xdr:row>
      <xdr:rowOff>39156</xdr:rowOff>
    </xdr:from>
    <xdr:to>
      <xdr:col>14</xdr:col>
      <xdr:colOff>258732</xdr:colOff>
      <xdr:row>53</xdr:row>
      <xdr:rowOff>155574</xdr:rowOff>
    </xdr:to>
    <xdr:sp macro="" textlink="">
      <xdr:nvSpPr>
        <xdr:cNvPr id="9" name="Text Box 3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2873456" y="9306981"/>
          <a:ext cx="6548326" cy="27834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LESION FATAL / LESION CON TIEMPO PERDIDO / LESION CON TRATAMIENTO MEDICO </a:t>
          </a:r>
        </a:p>
      </xdr:txBody>
    </xdr:sp>
    <xdr:clientData/>
  </xdr:twoCellAnchor>
  <xdr:twoCellAnchor>
    <xdr:from>
      <xdr:col>0</xdr:col>
      <xdr:colOff>211728</xdr:colOff>
      <xdr:row>51</xdr:row>
      <xdr:rowOff>34834</xdr:rowOff>
    </xdr:from>
    <xdr:to>
      <xdr:col>4</xdr:col>
      <xdr:colOff>362763</xdr:colOff>
      <xdr:row>72</xdr:row>
      <xdr:rowOff>9538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14</xdr:col>
      <xdr:colOff>9862</xdr:colOff>
      <xdr:row>48</xdr:row>
      <xdr:rowOff>95250</xdr:rowOff>
    </xdr:from>
    <xdr:to>
      <xdr:col>18</xdr:col>
      <xdr:colOff>228521</xdr:colOff>
      <xdr:row>69</xdr:row>
      <xdr:rowOff>35242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15</xdr:col>
      <xdr:colOff>98611</xdr:colOff>
      <xdr:row>70</xdr:row>
      <xdr:rowOff>106651</xdr:rowOff>
    </xdr:from>
    <xdr:to>
      <xdr:col>17</xdr:col>
      <xdr:colOff>295836</xdr:colOff>
      <xdr:row>73</xdr:row>
      <xdr:rowOff>98746</xdr:rowOff>
    </xdr:to>
    <xdr:sp macro="" textlink="">
      <xdr:nvSpPr>
        <xdr:cNvPr id="13" name="Text Box 51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 bwMode="auto">
        <a:xfrm>
          <a:off x="10990729" y="13168227"/>
          <a:ext cx="2402542" cy="503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PIRAMIDE BIRD GF</a:t>
          </a:r>
        </a:p>
        <a:p>
          <a:pPr algn="ctr" rtl="0">
            <a:defRPr sz="1000"/>
          </a:pPr>
          <a:r>
            <a:rPr lang="es-P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AL MES ENERO 2021</a:t>
          </a:r>
        </a:p>
      </xdr:txBody>
    </xdr:sp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1" name="Picture 29" descr="logo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333376" y="276225"/>
          <a:ext cx="157543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4" name="Picture 29" descr="logo">
          <a:extLst>
            <a:ext uri="{FF2B5EF4-FFF2-40B4-BE49-F238E27FC236}">
              <a16:creationId xmlns:a16="http://schemas.microsoft.com/office/drawing/2014/main" id="{7AFE73A0-634C-4C54-AC4E-185802858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104776</xdr:colOff>
      <xdr:row>1</xdr:row>
      <xdr:rowOff>76200</xdr:rowOff>
    </xdr:from>
    <xdr:to>
      <xdr:col>1</xdr:col>
      <xdr:colOff>1727836</xdr:colOff>
      <xdr:row>4</xdr:row>
      <xdr:rowOff>200025</xdr:rowOff>
    </xdr:to>
    <xdr:pic>
      <xdr:nvPicPr>
        <xdr:cNvPr id="15" name="Picture 29" descr="logo">
          <a:extLst>
            <a:ext uri="{FF2B5EF4-FFF2-40B4-BE49-F238E27FC236}">
              <a16:creationId xmlns:a16="http://schemas.microsoft.com/office/drawing/2014/main" id="{AC010E2A-331F-4E0B-898A-917414170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77"/>
        <a:stretch>
          <a:fillRect/>
        </a:stretch>
      </xdr:blipFill>
      <xdr:spPr bwMode="auto">
        <a:xfrm>
          <a:off x="723901" y="276225"/>
          <a:ext cx="16230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storres\AppData\Local\Microsoft\Windows\INFORMES%20FINALES\2016\ENERO\04.01.2016%20IE%20SMCG%20Mina.pdf" TargetMode="External"/><Relationship Id="rId3" Type="http://schemas.openxmlformats.org/officeDocument/2006/relationships/hyperlink" Target="file:///C:\Users\storres\AppData\Local\Microsoft\Windows\INFORMES%20FINALES\2016\FEBRERO\04.02.2016%20IP%20SMCG%20Proyectos_Operaciones.pdf" TargetMode="External"/><Relationship Id="rId7" Type="http://schemas.openxmlformats.org/officeDocument/2006/relationships/hyperlink" Target="file:///C:\Users\storres\AppData\Local\Microsoft\Windows\INFORMES%20FINALES\2016\ENERO\29.12.2015%20IP%20SMCG%20Proyectos_Operaciones.pdf" TargetMode="External"/><Relationship Id="rId2" Type="http://schemas.openxmlformats.org/officeDocument/2006/relationships/hyperlink" Target="file:///C:\Users\storres\AppData\Local\Microsoft\Windows\INFORMES%20FINALES\2016\FEBRERO\30.01.2016%20IP%20GFLC%20Procesos.pdf" TargetMode="External"/><Relationship Id="rId1" Type="http://schemas.openxmlformats.org/officeDocument/2006/relationships/hyperlink" Target="file:///C:\Users\storres\AppData\Local\Microsoft\Windows\INFORMES%20FINALES\2016\FEBRERO\27.01.2016%20IP%20Industrial%20Fishing%20Procesos.pdf" TargetMode="External"/><Relationship Id="rId6" Type="http://schemas.openxmlformats.org/officeDocument/2006/relationships/hyperlink" Target="file:///C:\Users\storres\AppData\Local\Microsoft\Windows\INFORMES%20FINALES\2015\12%20Diciembre\24.12.2015%20IP%20TRC%20Logistica_Comercial.pdf" TargetMode="External"/><Relationship Id="rId5" Type="http://schemas.openxmlformats.org/officeDocument/2006/relationships/hyperlink" Target="file:///C:\Users\storres\AppData\Local\Microsoft\Windows\INFORMES%20FINALES\2016\FEBRERO\05.02.2016%20IP%20Industrial%20Fishing%20Procesos.pdf" TargetMode="External"/><Relationship Id="rId4" Type="http://schemas.openxmlformats.org/officeDocument/2006/relationships/hyperlink" Target="file:///C:\Users\storres\AppData\Local\Microsoft\Windows\INFORMES%20FINALES\2016\FEBRERO\02.02.2016%20IP%20Inv%20Cristian%20Logistica_Comercial.pdf" TargetMode="External"/><Relationship Id="rId9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Y82"/>
  <sheetViews>
    <sheetView zoomScale="55" zoomScaleNormal="55" workbookViewId="0">
      <selection activeCell="W5" sqref="W5:Y5"/>
    </sheetView>
  </sheetViews>
  <sheetFormatPr defaultColWidth="9.26953125" defaultRowHeight="14.5" x14ac:dyDescent="0.35"/>
  <cols>
    <col min="2" max="2" width="27.453125" customWidth="1"/>
    <col min="3" max="3" width="17.7265625" customWidth="1"/>
    <col min="4" max="4" width="2.26953125" customWidth="1"/>
    <col min="5" max="7" width="12.7265625" customWidth="1"/>
    <col min="8" max="8" width="17.7265625" customWidth="1"/>
    <col min="9" max="11" width="12.7265625" customWidth="1"/>
    <col min="12" max="12" width="2.26953125" customWidth="1"/>
    <col min="13" max="15" width="12.7265625" customWidth="1"/>
    <col min="16" max="16" width="2.26953125" customWidth="1"/>
    <col min="17" max="25" width="12.7265625" customWidth="1"/>
  </cols>
  <sheetData>
    <row r="1" spans="1:25" ht="15" thickBot="1" x14ac:dyDescent="0.4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9"/>
    </row>
    <row r="2" spans="1:25" ht="36" customHeight="1" thickBot="1" x14ac:dyDescent="0.4">
      <c r="A2" s="9"/>
      <c r="B2" s="11"/>
      <c r="C2" s="177" t="s">
        <v>142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8"/>
      <c r="W2" s="174" t="s">
        <v>143</v>
      </c>
      <c r="X2" s="175"/>
      <c r="Y2" s="176"/>
    </row>
    <row r="3" spans="1:25" ht="24.75" customHeight="1" thickBot="1" x14ac:dyDescent="0.4">
      <c r="A3" s="9"/>
      <c r="B3" s="12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80"/>
      <c r="W3" s="174" t="s">
        <v>144</v>
      </c>
      <c r="X3" s="175"/>
      <c r="Y3" s="176"/>
    </row>
    <row r="4" spans="1:25" ht="22.5" customHeight="1" thickBot="1" x14ac:dyDescent="0.4">
      <c r="A4" s="9"/>
      <c r="B4" s="12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80"/>
      <c r="W4" s="174" t="s">
        <v>164</v>
      </c>
      <c r="X4" s="175"/>
      <c r="Y4" s="176"/>
    </row>
    <row r="5" spans="1:25" ht="24" customHeight="1" thickBot="1" x14ac:dyDescent="0.4">
      <c r="A5" s="9"/>
      <c r="B5" s="13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2"/>
      <c r="W5" s="174" t="s">
        <v>220</v>
      </c>
      <c r="X5" s="175"/>
      <c r="Y5" s="176"/>
    </row>
    <row r="6" spans="1:25" x14ac:dyDescent="0.3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"/>
    </row>
    <row r="7" spans="1:25" ht="16" thickBot="1" x14ac:dyDescent="0.4">
      <c r="A7" s="9"/>
      <c r="B7" s="14" t="s">
        <v>30</v>
      </c>
      <c r="C7" s="15" t="s">
        <v>160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6"/>
      <c r="T7" s="9"/>
    </row>
    <row r="8" spans="1:25" ht="16" thickBot="1" x14ac:dyDescent="0.4">
      <c r="A8" s="9"/>
      <c r="B8" s="9"/>
      <c r="C8" s="9"/>
      <c r="D8" s="9"/>
      <c r="E8" s="168" t="s">
        <v>189</v>
      </c>
      <c r="F8" s="169"/>
      <c r="G8" s="169"/>
      <c r="H8" s="169"/>
      <c r="I8" s="169"/>
      <c r="J8" s="169"/>
      <c r="K8" s="170"/>
      <c r="L8" s="66"/>
      <c r="M8" s="171" t="s">
        <v>190</v>
      </c>
      <c r="N8" s="172"/>
      <c r="O8" s="173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50.15" customHeight="1" thickBot="1" x14ac:dyDescent="0.4">
      <c r="A9" s="9"/>
      <c r="B9" s="67" t="s">
        <v>191</v>
      </c>
      <c r="C9" s="68" t="s">
        <v>0</v>
      </c>
      <c r="D9" s="9"/>
      <c r="E9" s="67" t="s">
        <v>171</v>
      </c>
      <c r="F9" s="68" t="s">
        <v>9</v>
      </c>
      <c r="G9" s="68" t="s">
        <v>165</v>
      </c>
      <c r="H9" s="69" t="s">
        <v>192</v>
      </c>
      <c r="I9" s="68" t="s">
        <v>193</v>
      </c>
      <c r="J9" s="68" t="s">
        <v>194</v>
      </c>
      <c r="K9" s="70" t="s">
        <v>195</v>
      </c>
      <c r="L9" s="66"/>
      <c r="M9" s="67" t="s">
        <v>10</v>
      </c>
      <c r="N9" s="68" t="s">
        <v>11</v>
      </c>
      <c r="O9" s="70" t="s">
        <v>151</v>
      </c>
      <c r="P9" s="9"/>
      <c r="Q9" s="67" t="s">
        <v>1</v>
      </c>
      <c r="R9" s="68" t="s">
        <v>2</v>
      </c>
      <c r="S9" s="68" t="s">
        <v>3</v>
      </c>
      <c r="T9" s="68" t="s">
        <v>4</v>
      </c>
      <c r="U9" s="68" t="s">
        <v>5</v>
      </c>
      <c r="V9" s="68" t="s">
        <v>6</v>
      </c>
      <c r="W9" s="68" t="s">
        <v>7</v>
      </c>
      <c r="X9" s="68" t="s">
        <v>8</v>
      </c>
      <c r="Y9" s="70" t="s">
        <v>170</v>
      </c>
    </row>
    <row r="10" spans="1:25" ht="19.5" customHeight="1" thickBot="1" x14ac:dyDescent="0.4">
      <c r="A10" s="9"/>
      <c r="B10" s="71" t="s">
        <v>196</v>
      </c>
      <c r="C10" s="72">
        <v>532</v>
      </c>
      <c r="D10" s="73"/>
      <c r="E10" s="84" t="s">
        <v>187</v>
      </c>
      <c r="F10" s="72">
        <v>0</v>
      </c>
      <c r="G10" s="72">
        <v>0</v>
      </c>
      <c r="H10" s="75">
        <v>1</v>
      </c>
      <c r="I10" s="75" t="s">
        <v>187</v>
      </c>
      <c r="J10" s="75" t="s">
        <v>187</v>
      </c>
      <c r="K10" s="76" t="s">
        <v>187</v>
      </c>
      <c r="L10" s="66"/>
      <c r="M10" s="74">
        <v>0</v>
      </c>
      <c r="N10" s="77">
        <v>0</v>
      </c>
      <c r="O10" s="78">
        <v>0</v>
      </c>
      <c r="P10" s="9"/>
      <c r="Q10" s="79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1" t="s">
        <v>187</v>
      </c>
    </row>
    <row r="11" spans="1:25" ht="19.5" hidden="1" customHeight="1" x14ac:dyDescent="0.35">
      <c r="A11" s="9"/>
      <c r="B11" s="82" t="s">
        <v>198</v>
      </c>
      <c r="C11" s="83"/>
      <c r="D11" s="73"/>
      <c r="E11" s="84" t="e">
        <f t="shared" ref="E11:E22" si="0">Y11*1000/C11</f>
        <v>#DIV/0!</v>
      </c>
      <c r="F11" s="83"/>
      <c r="G11" s="83"/>
      <c r="H11" s="85"/>
      <c r="I11" s="85"/>
      <c r="J11" s="85"/>
      <c r="K11" s="86"/>
      <c r="L11" s="66"/>
      <c r="M11" s="84" t="e">
        <f t="shared" ref="M11:M22" si="1">SUM(R11:U11)/C11* (1000000)</f>
        <v>#DIV/0!</v>
      </c>
      <c r="N11" s="87" t="e">
        <f t="shared" ref="N11:N22" si="2">Q11/C11*1000000</f>
        <v>#DIV/0!</v>
      </c>
      <c r="O11" s="88" t="e">
        <f t="shared" ref="O11:O22" si="3">(S11*1000000/C11)*N11/1000</f>
        <v>#DIV/0!</v>
      </c>
      <c r="P11" s="9"/>
      <c r="Q11" s="89"/>
      <c r="R11" s="90"/>
      <c r="S11" s="90"/>
      <c r="T11" s="90"/>
      <c r="U11" s="90"/>
      <c r="V11" s="90"/>
      <c r="W11" s="90"/>
      <c r="X11" s="90"/>
      <c r="Y11" s="91"/>
    </row>
    <row r="12" spans="1:25" ht="19.5" hidden="1" customHeight="1" x14ac:dyDescent="0.35">
      <c r="A12" s="9"/>
      <c r="B12" s="82" t="s">
        <v>199</v>
      </c>
      <c r="C12" s="83"/>
      <c r="D12" s="73"/>
      <c r="E12" s="84" t="e">
        <f t="shared" si="0"/>
        <v>#DIV/0!</v>
      </c>
      <c r="F12" s="83"/>
      <c r="G12" s="83"/>
      <c r="H12" s="85"/>
      <c r="I12" s="85"/>
      <c r="J12" s="85"/>
      <c r="K12" s="86"/>
      <c r="L12" s="66"/>
      <c r="M12" s="84" t="e">
        <f t="shared" si="1"/>
        <v>#DIV/0!</v>
      </c>
      <c r="N12" s="87" t="e">
        <f t="shared" si="2"/>
        <v>#DIV/0!</v>
      </c>
      <c r="O12" s="88" t="e">
        <f t="shared" si="3"/>
        <v>#DIV/0!</v>
      </c>
      <c r="P12" s="9"/>
      <c r="Q12" s="89"/>
      <c r="R12" s="90"/>
      <c r="S12" s="90"/>
      <c r="T12" s="90"/>
      <c r="U12" s="90"/>
      <c r="V12" s="90"/>
      <c r="W12" s="90"/>
      <c r="X12" s="90"/>
      <c r="Y12" s="91"/>
    </row>
    <row r="13" spans="1:25" ht="19.5" hidden="1" customHeight="1" x14ac:dyDescent="0.35">
      <c r="A13" s="9"/>
      <c r="B13" s="82" t="s">
        <v>200</v>
      </c>
      <c r="C13" s="83"/>
      <c r="D13" s="73"/>
      <c r="E13" s="84" t="e">
        <f t="shared" si="0"/>
        <v>#DIV/0!</v>
      </c>
      <c r="F13" s="83"/>
      <c r="G13" s="83"/>
      <c r="H13" s="85"/>
      <c r="I13" s="85"/>
      <c r="J13" s="85"/>
      <c r="K13" s="86"/>
      <c r="L13" s="66"/>
      <c r="M13" s="84" t="e">
        <f t="shared" si="1"/>
        <v>#DIV/0!</v>
      </c>
      <c r="N13" s="87" t="e">
        <f t="shared" si="2"/>
        <v>#DIV/0!</v>
      </c>
      <c r="O13" s="88" t="e">
        <f t="shared" si="3"/>
        <v>#DIV/0!</v>
      </c>
      <c r="P13" s="9"/>
      <c r="Q13" s="89"/>
      <c r="R13" s="90"/>
      <c r="S13" s="90"/>
      <c r="T13" s="90"/>
      <c r="U13" s="90"/>
      <c r="V13" s="90"/>
      <c r="W13" s="90"/>
      <c r="X13" s="90"/>
      <c r="Y13" s="91"/>
    </row>
    <row r="14" spans="1:25" ht="19.5" hidden="1" customHeight="1" x14ac:dyDescent="0.35">
      <c r="A14" s="9"/>
      <c r="B14" s="82" t="s">
        <v>201</v>
      </c>
      <c r="C14" s="83"/>
      <c r="D14" s="73"/>
      <c r="E14" s="84" t="e">
        <f t="shared" si="0"/>
        <v>#DIV/0!</v>
      </c>
      <c r="F14" s="83"/>
      <c r="G14" s="83"/>
      <c r="H14" s="85"/>
      <c r="I14" s="85"/>
      <c r="J14" s="85"/>
      <c r="K14" s="86"/>
      <c r="L14" s="66"/>
      <c r="M14" s="84" t="e">
        <f t="shared" si="1"/>
        <v>#DIV/0!</v>
      </c>
      <c r="N14" s="87" t="e">
        <f t="shared" si="2"/>
        <v>#DIV/0!</v>
      </c>
      <c r="O14" s="88" t="e">
        <f t="shared" si="3"/>
        <v>#DIV/0!</v>
      </c>
      <c r="P14" s="9"/>
      <c r="Q14" s="89"/>
      <c r="R14" s="90"/>
      <c r="S14" s="90"/>
      <c r="T14" s="90"/>
      <c r="U14" s="90"/>
      <c r="V14" s="90"/>
      <c r="W14" s="90"/>
      <c r="X14" s="90"/>
      <c r="Y14" s="91"/>
    </row>
    <row r="15" spans="1:25" ht="19.5" hidden="1" customHeight="1" x14ac:dyDescent="0.35">
      <c r="A15" s="9"/>
      <c r="B15" s="82" t="s">
        <v>202</v>
      </c>
      <c r="C15" s="83"/>
      <c r="D15" s="73"/>
      <c r="E15" s="84" t="e">
        <f t="shared" si="0"/>
        <v>#DIV/0!</v>
      </c>
      <c r="F15" s="83"/>
      <c r="G15" s="83"/>
      <c r="H15" s="85"/>
      <c r="I15" s="85"/>
      <c r="J15" s="85"/>
      <c r="K15" s="86"/>
      <c r="L15" s="66"/>
      <c r="M15" s="84" t="e">
        <f t="shared" si="1"/>
        <v>#DIV/0!</v>
      </c>
      <c r="N15" s="87" t="e">
        <f t="shared" si="2"/>
        <v>#DIV/0!</v>
      </c>
      <c r="O15" s="88" t="e">
        <f t="shared" si="3"/>
        <v>#DIV/0!</v>
      </c>
      <c r="P15" s="9"/>
      <c r="Q15" s="89"/>
      <c r="R15" s="90"/>
      <c r="S15" s="90"/>
      <c r="T15" s="90"/>
      <c r="U15" s="90"/>
      <c r="V15" s="90"/>
      <c r="W15" s="90"/>
      <c r="X15" s="90"/>
      <c r="Y15" s="91"/>
    </row>
    <row r="16" spans="1:25" ht="19.5" hidden="1" customHeight="1" x14ac:dyDescent="0.35">
      <c r="A16" s="9"/>
      <c r="B16" s="82" t="s">
        <v>203</v>
      </c>
      <c r="C16" s="83"/>
      <c r="D16" s="73"/>
      <c r="E16" s="84" t="e">
        <f t="shared" si="0"/>
        <v>#DIV/0!</v>
      </c>
      <c r="F16" s="83"/>
      <c r="G16" s="83"/>
      <c r="H16" s="85"/>
      <c r="I16" s="85"/>
      <c r="J16" s="85"/>
      <c r="K16" s="86"/>
      <c r="L16" s="66"/>
      <c r="M16" s="84" t="e">
        <f t="shared" si="1"/>
        <v>#DIV/0!</v>
      </c>
      <c r="N16" s="87" t="e">
        <f t="shared" si="2"/>
        <v>#DIV/0!</v>
      </c>
      <c r="O16" s="88" t="e">
        <f t="shared" si="3"/>
        <v>#DIV/0!</v>
      </c>
      <c r="P16" s="9"/>
      <c r="Q16" s="92"/>
      <c r="R16" s="90"/>
      <c r="S16" s="90"/>
      <c r="T16" s="90"/>
      <c r="U16" s="90"/>
      <c r="V16" s="90"/>
      <c r="W16" s="90"/>
      <c r="X16" s="90"/>
      <c r="Y16" s="91"/>
    </row>
    <row r="17" spans="1:25" ht="19.5" hidden="1" customHeight="1" x14ac:dyDescent="0.35">
      <c r="A17" s="9"/>
      <c r="B17" s="82" t="s">
        <v>204</v>
      </c>
      <c r="C17" s="83"/>
      <c r="D17" s="73"/>
      <c r="E17" s="84" t="e">
        <f t="shared" si="0"/>
        <v>#DIV/0!</v>
      </c>
      <c r="F17" s="83"/>
      <c r="G17" s="83"/>
      <c r="H17" s="85"/>
      <c r="I17" s="85"/>
      <c r="J17" s="85"/>
      <c r="K17" s="86"/>
      <c r="L17" s="66"/>
      <c r="M17" s="84" t="e">
        <f t="shared" si="1"/>
        <v>#DIV/0!</v>
      </c>
      <c r="N17" s="87" t="e">
        <f t="shared" si="2"/>
        <v>#DIV/0!</v>
      </c>
      <c r="O17" s="88" t="e">
        <f t="shared" si="3"/>
        <v>#DIV/0!</v>
      </c>
      <c r="P17" s="9"/>
      <c r="Q17" s="89"/>
      <c r="R17" s="90"/>
      <c r="S17" s="90"/>
      <c r="T17" s="90"/>
      <c r="U17" s="90"/>
      <c r="V17" s="90"/>
      <c r="W17" s="90"/>
      <c r="X17" s="90"/>
      <c r="Y17" s="91"/>
    </row>
    <row r="18" spans="1:25" ht="19.5" hidden="1" customHeight="1" x14ac:dyDescent="0.35">
      <c r="A18" s="9"/>
      <c r="B18" s="82" t="s">
        <v>205</v>
      </c>
      <c r="C18" s="83"/>
      <c r="D18" s="73"/>
      <c r="E18" s="84" t="e">
        <f t="shared" si="0"/>
        <v>#DIV/0!</v>
      </c>
      <c r="F18" s="83"/>
      <c r="G18" s="83"/>
      <c r="H18" s="85"/>
      <c r="I18" s="85"/>
      <c r="J18" s="85"/>
      <c r="K18" s="86"/>
      <c r="L18" s="66"/>
      <c r="M18" s="84" t="e">
        <f t="shared" si="1"/>
        <v>#DIV/0!</v>
      </c>
      <c r="N18" s="87" t="e">
        <f t="shared" si="2"/>
        <v>#DIV/0!</v>
      </c>
      <c r="O18" s="88" t="e">
        <f t="shared" si="3"/>
        <v>#DIV/0!</v>
      </c>
      <c r="P18" s="9"/>
      <c r="Q18" s="89"/>
      <c r="R18" s="90"/>
      <c r="S18" s="90"/>
      <c r="T18" s="90"/>
      <c r="U18" s="90"/>
      <c r="V18" s="90"/>
      <c r="W18" s="90"/>
      <c r="X18" s="90"/>
      <c r="Y18" s="91"/>
    </row>
    <row r="19" spans="1:25" ht="19.5" hidden="1" customHeight="1" x14ac:dyDescent="0.35">
      <c r="A19" s="9"/>
      <c r="B19" s="82" t="s">
        <v>206</v>
      </c>
      <c r="C19" s="83"/>
      <c r="D19" s="73"/>
      <c r="E19" s="84" t="e">
        <f t="shared" si="0"/>
        <v>#DIV/0!</v>
      </c>
      <c r="F19" s="83"/>
      <c r="G19" s="83"/>
      <c r="H19" s="85"/>
      <c r="I19" s="85"/>
      <c r="J19" s="85"/>
      <c r="K19" s="86"/>
      <c r="L19" s="66"/>
      <c r="M19" s="84" t="e">
        <f t="shared" si="1"/>
        <v>#DIV/0!</v>
      </c>
      <c r="N19" s="87" t="e">
        <f t="shared" si="2"/>
        <v>#DIV/0!</v>
      </c>
      <c r="O19" s="88" t="e">
        <f t="shared" si="3"/>
        <v>#DIV/0!</v>
      </c>
      <c r="P19" s="9"/>
      <c r="Q19" s="89"/>
      <c r="R19" s="90"/>
      <c r="S19" s="90"/>
      <c r="T19" s="90"/>
      <c r="U19" s="90"/>
      <c r="V19" s="90"/>
      <c r="W19" s="90"/>
      <c r="X19" s="90"/>
      <c r="Y19" s="91"/>
    </row>
    <row r="20" spans="1:25" ht="19.5" hidden="1" customHeight="1" x14ac:dyDescent="0.35">
      <c r="A20" s="9"/>
      <c r="B20" s="82" t="s">
        <v>207</v>
      </c>
      <c r="C20" s="83"/>
      <c r="D20" s="73"/>
      <c r="E20" s="84" t="e">
        <f t="shared" si="0"/>
        <v>#DIV/0!</v>
      </c>
      <c r="F20" s="83"/>
      <c r="G20" s="83"/>
      <c r="H20" s="85"/>
      <c r="I20" s="85"/>
      <c r="J20" s="85"/>
      <c r="K20" s="86"/>
      <c r="L20" s="66"/>
      <c r="M20" s="84" t="e">
        <f t="shared" si="1"/>
        <v>#DIV/0!</v>
      </c>
      <c r="N20" s="87" t="e">
        <f t="shared" si="2"/>
        <v>#DIV/0!</v>
      </c>
      <c r="O20" s="88" t="e">
        <f t="shared" si="3"/>
        <v>#DIV/0!</v>
      </c>
      <c r="P20" s="9"/>
      <c r="Q20" s="89"/>
      <c r="R20" s="90"/>
      <c r="S20" s="90"/>
      <c r="T20" s="90"/>
      <c r="U20" s="90"/>
      <c r="V20" s="90"/>
      <c r="W20" s="90"/>
      <c r="X20" s="90"/>
      <c r="Y20" s="91"/>
    </row>
    <row r="21" spans="1:25" ht="19.5" hidden="1" customHeight="1" thickBot="1" x14ac:dyDescent="0.4">
      <c r="A21" s="9"/>
      <c r="B21" s="93" t="s">
        <v>208</v>
      </c>
      <c r="C21" s="94"/>
      <c r="D21" s="73"/>
      <c r="E21" s="84" t="e">
        <f t="shared" si="0"/>
        <v>#DIV/0!</v>
      </c>
      <c r="F21" s="96"/>
      <c r="G21" s="96"/>
      <c r="H21" s="97"/>
      <c r="I21" s="97"/>
      <c r="J21" s="97"/>
      <c r="K21" s="98"/>
      <c r="L21" s="66"/>
      <c r="M21" s="95" t="e">
        <f t="shared" si="1"/>
        <v>#DIV/0!</v>
      </c>
      <c r="N21" s="99" t="e">
        <f t="shared" si="2"/>
        <v>#DIV/0!</v>
      </c>
      <c r="O21" s="100" t="e">
        <f t="shared" si="3"/>
        <v>#DIV/0!</v>
      </c>
      <c r="P21" s="9"/>
      <c r="Q21" s="101"/>
      <c r="R21" s="102"/>
      <c r="S21" s="102"/>
      <c r="T21" s="102"/>
      <c r="U21" s="102"/>
      <c r="V21" s="102"/>
      <c r="W21" s="102"/>
      <c r="X21" s="102"/>
      <c r="Y21" s="103"/>
    </row>
    <row r="22" spans="1:25" ht="16" thickBot="1" x14ac:dyDescent="0.4">
      <c r="A22" s="9"/>
      <c r="B22" s="104" t="s">
        <v>186</v>
      </c>
      <c r="C22" s="113">
        <f>SUM(C10:C21)</f>
        <v>532</v>
      </c>
      <c r="D22" s="73">
        <f>SUM(D10:D21)</f>
        <v>0</v>
      </c>
      <c r="E22" s="106">
        <f t="shared" si="0"/>
        <v>0</v>
      </c>
      <c r="F22" s="105">
        <f>SUM(F10:F21)</f>
        <v>0</v>
      </c>
      <c r="G22" s="105">
        <f>SUM(G10:G21)</f>
        <v>0</v>
      </c>
      <c r="H22" s="107">
        <f>AVERAGE(H10:H21)</f>
        <v>1</v>
      </c>
      <c r="I22" s="107">
        <v>0</v>
      </c>
      <c r="J22" s="107" t="s">
        <v>197</v>
      </c>
      <c r="K22" s="108" t="s">
        <v>197</v>
      </c>
      <c r="L22" s="66"/>
      <c r="M22" s="106">
        <f t="shared" si="1"/>
        <v>0</v>
      </c>
      <c r="N22" s="109">
        <f t="shared" si="2"/>
        <v>0</v>
      </c>
      <c r="O22" s="110">
        <f t="shared" si="3"/>
        <v>0</v>
      </c>
      <c r="P22" s="9"/>
      <c r="Q22" s="111">
        <f t="shared" ref="Q22:Y22" si="4">SUM(Q10:Q21)</f>
        <v>0</v>
      </c>
      <c r="R22" s="105">
        <f t="shared" si="4"/>
        <v>0</v>
      </c>
      <c r="S22" s="105">
        <f t="shared" si="4"/>
        <v>0</v>
      </c>
      <c r="T22" s="105">
        <f t="shared" si="4"/>
        <v>0</v>
      </c>
      <c r="U22" s="105">
        <f t="shared" si="4"/>
        <v>0</v>
      </c>
      <c r="V22" s="105">
        <f t="shared" si="4"/>
        <v>0</v>
      </c>
      <c r="W22" s="105">
        <f t="shared" si="4"/>
        <v>0</v>
      </c>
      <c r="X22" s="112">
        <f t="shared" si="4"/>
        <v>0</v>
      </c>
      <c r="Y22" s="113">
        <f t="shared" si="4"/>
        <v>0</v>
      </c>
    </row>
    <row r="23" spans="1:25" s="120" customFormat="1" x14ac:dyDescent="0.35">
      <c r="A23" s="17"/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</row>
    <row r="24" spans="1:25" s="120" customFormat="1" ht="15" thickBot="1" x14ac:dyDescent="0.4">
      <c r="A24" s="17"/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</row>
    <row r="25" spans="1:25" ht="16" thickBot="1" x14ac:dyDescent="0.4">
      <c r="A25" s="9"/>
      <c r="B25" s="183" t="s">
        <v>209</v>
      </c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5"/>
    </row>
    <row r="26" spans="1:25" ht="15.5" x14ac:dyDescent="0.35">
      <c r="A26" s="9"/>
      <c r="B26" s="114" t="s">
        <v>0</v>
      </c>
      <c r="C26" s="162" t="s">
        <v>210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4"/>
    </row>
    <row r="27" spans="1:25" ht="15.5" x14ac:dyDescent="0.35">
      <c r="A27" s="9"/>
      <c r="B27" s="115" t="s">
        <v>1</v>
      </c>
      <c r="C27" s="162" t="s">
        <v>172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</row>
    <row r="28" spans="1:25" ht="15.5" x14ac:dyDescent="0.35">
      <c r="A28" s="9"/>
      <c r="B28" s="115" t="s">
        <v>2</v>
      </c>
      <c r="C28" s="162" t="s">
        <v>173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4"/>
    </row>
    <row r="29" spans="1:25" ht="15.5" x14ac:dyDescent="0.35">
      <c r="A29" s="9"/>
      <c r="B29" s="115" t="s">
        <v>3</v>
      </c>
      <c r="C29" s="162" t="s">
        <v>20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4"/>
    </row>
    <row r="30" spans="1:25" ht="15.5" x14ac:dyDescent="0.35">
      <c r="A30" s="9"/>
      <c r="B30" s="115" t="s">
        <v>21</v>
      </c>
      <c r="C30" s="162" t="s">
        <v>22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4"/>
    </row>
    <row r="31" spans="1:25" ht="15.5" x14ac:dyDescent="0.35">
      <c r="A31" s="9"/>
      <c r="B31" s="115" t="s">
        <v>5</v>
      </c>
      <c r="C31" s="162" t="s">
        <v>23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4"/>
    </row>
    <row r="32" spans="1:25" ht="15.5" x14ac:dyDescent="0.35">
      <c r="A32" s="9"/>
      <c r="B32" s="115" t="s">
        <v>6</v>
      </c>
      <c r="C32" s="162" t="s">
        <v>33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</row>
    <row r="33" spans="1:20" ht="15.5" x14ac:dyDescent="0.35">
      <c r="A33" s="9"/>
      <c r="B33" s="115" t="s">
        <v>7</v>
      </c>
      <c r="C33" s="162" t="s">
        <v>174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4"/>
    </row>
    <row r="34" spans="1:20" ht="15.5" x14ac:dyDescent="0.35">
      <c r="A34" s="9"/>
      <c r="B34" s="115" t="s">
        <v>175</v>
      </c>
      <c r="C34" s="162" t="s">
        <v>211</v>
      </c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4"/>
    </row>
    <row r="35" spans="1:20" ht="15.5" x14ac:dyDescent="0.35">
      <c r="A35" s="9"/>
      <c r="B35" s="115" t="s">
        <v>176</v>
      </c>
      <c r="C35" s="162" t="s">
        <v>177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4"/>
    </row>
    <row r="36" spans="1:20" ht="15.5" x14ac:dyDescent="0.35">
      <c r="A36" s="9"/>
      <c r="B36" s="115" t="s">
        <v>8</v>
      </c>
      <c r="C36" s="162" t="s">
        <v>24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4"/>
    </row>
    <row r="37" spans="1:20" ht="15.5" x14ac:dyDescent="0.35">
      <c r="A37" s="9"/>
      <c r="B37" s="115" t="s">
        <v>9</v>
      </c>
      <c r="C37" s="162" t="s">
        <v>178</v>
      </c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4"/>
    </row>
    <row r="38" spans="1:20" ht="15.5" x14ac:dyDescent="0.35">
      <c r="A38" s="9"/>
      <c r="B38" s="115" t="s">
        <v>165</v>
      </c>
      <c r="C38" s="162" t="s">
        <v>166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4"/>
    </row>
    <row r="39" spans="1:20" ht="15.5" x14ac:dyDescent="0.35">
      <c r="A39" s="9"/>
      <c r="B39" s="115" t="s">
        <v>10</v>
      </c>
      <c r="C39" s="162" t="s">
        <v>25</v>
      </c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4"/>
    </row>
    <row r="40" spans="1:20" ht="15.5" x14ac:dyDescent="0.35">
      <c r="A40" s="9"/>
      <c r="B40" s="115" t="s">
        <v>11</v>
      </c>
      <c r="C40" s="162" t="s">
        <v>179</v>
      </c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4"/>
    </row>
    <row r="41" spans="1:20" ht="15.5" x14ac:dyDescent="0.35">
      <c r="A41" s="9"/>
      <c r="B41" s="115" t="s">
        <v>151</v>
      </c>
      <c r="C41" s="162" t="s">
        <v>180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4"/>
    </row>
    <row r="42" spans="1:20" ht="15.5" x14ac:dyDescent="0.35">
      <c r="A42" s="9"/>
      <c r="B42" s="115" t="s">
        <v>181</v>
      </c>
      <c r="C42" s="162" t="s">
        <v>182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4"/>
    </row>
    <row r="43" spans="1:20" ht="15.5" x14ac:dyDescent="0.35">
      <c r="A43" s="9"/>
      <c r="B43" s="115" t="s">
        <v>183</v>
      </c>
      <c r="C43" s="162" t="s">
        <v>212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4"/>
    </row>
    <row r="44" spans="1:20" ht="15.5" x14ac:dyDescent="0.35">
      <c r="A44" s="9"/>
      <c r="B44" s="116" t="s">
        <v>213</v>
      </c>
      <c r="C44" s="162" t="s">
        <v>184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4"/>
    </row>
    <row r="45" spans="1:20" ht="15.5" x14ac:dyDescent="0.35">
      <c r="A45" s="9"/>
      <c r="B45" s="115" t="s">
        <v>171</v>
      </c>
      <c r="C45" s="162" t="s">
        <v>185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4"/>
    </row>
    <row r="46" spans="1:20" ht="16" thickBot="1" x14ac:dyDescent="0.4">
      <c r="A46" s="9"/>
      <c r="B46" s="117" t="s">
        <v>214</v>
      </c>
      <c r="C46" s="165" t="s">
        <v>215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7"/>
    </row>
    <row r="47" spans="1:20" x14ac:dyDescent="0.3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x14ac:dyDescent="0.3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3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x14ac:dyDescent="0.3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3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x14ac:dyDescent="0.3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3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x14ac:dyDescent="0.3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x14ac:dyDescent="0.3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x14ac:dyDescent="0.3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3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x14ac:dyDescent="0.3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3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x14ac:dyDescent="0.3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x14ac:dyDescent="0.3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x14ac:dyDescent="0.3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x14ac:dyDescent="0.3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x14ac:dyDescent="0.3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3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x14ac:dyDescent="0.3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x14ac:dyDescent="0.3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x14ac:dyDescent="0.3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3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x14ac:dyDescent="0.3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x14ac:dyDescent="0.3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3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1:20" x14ac:dyDescent="0.3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 x14ac:dyDescent="0.3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x14ac:dyDescent="0.3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</sheetData>
  <mergeCells count="29">
    <mergeCell ref="C40:T40"/>
    <mergeCell ref="C41:T41"/>
    <mergeCell ref="C42:T42"/>
    <mergeCell ref="C43:T43"/>
    <mergeCell ref="B25:T25"/>
    <mergeCell ref="C34:T34"/>
    <mergeCell ref="C32:T32"/>
    <mergeCell ref="C33:T33"/>
    <mergeCell ref="W2:Y2"/>
    <mergeCell ref="W3:Y3"/>
    <mergeCell ref="W4:Y4"/>
    <mergeCell ref="W5:Y5"/>
    <mergeCell ref="C2:V5"/>
    <mergeCell ref="C45:T45"/>
    <mergeCell ref="C46:T46"/>
    <mergeCell ref="C44:T44"/>
    <mergeCell ref="E8:K8"/>
    <mergeCell ref="M8:O8"/>
    <mergeCell ref="C35:T35"/>
    <mergeCell ref="C36:T36"/>
    <mergeCell ref="C37:T37"/>
    <mergeCell ref="C38:T38"/>
    <mergeCell ref="C39:T39"/>
    <mergeCell ref="C26:T26"/>
    <mergeCell ref="C27:T27"/>
    <mergeCell ref="C28:T28"/>
    <mergeCell ref="C29:T29"/>
    <mergeCell ref="C30:T30"/>
    <mergeCell ref="C31:T31"/>
  </mergeCells>
  <dataValidations count="1">
    <dataValidation type="list" allowBlank="1" showInputMessage="1" showErrorMessage="1" sqref="B9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Y71"/>
  <sheetViews>
    <sheetView topLeftCell="A4" zoomScale="55" zoomScaleNormal="55" workbookViewId="0">
      <selection activeCell="W5" sqref="W5:Y5"/>
    </sheetView>
  </sheetViews>
  <sheetFormatPr defaultColWidth="9.26953125" defaultRowHeight="18" customHeight="1" x14ac:dyDescent="0.25"/>
  <cols>
    <col min="1" max="1" width="3.453125" style="1" customWidth="1"/>
    <col min="2" max="2" width="27.7265625" style="1" customWidth="1"/>
    <col min="3" max="3" width="17.7265625" style="1" customWidth="1"/>
    <col min="4" max="4" width="2.26953125" style="1" customWidth="1"/>
    <col min="5" max="7" width="12.7265625" style="1" customWidth="1"/>
    <col min="8" max="8" width="17.7265625" style="1" customWidth="1"/>
    <col min="9" max="11" width="12.7265625" style="1" customWidth="1"/>
    <col min="12" max="12" width="2.26953125" style="1" customWidth="1"/>
    <col min="13" max="15" width="12.7265625" style="1" customWidth="1"/>
    <col min="16" max="16" width="2.26953125" style="1" customWidth="1"/>
    <col min="17" max="25" width="12.7265625" style="1" customWidth="1"/>
    <col min="26" max="16384" width="9.26953125" style="1"/>
  </cols>
  <sheetData>
    <row r="1" spans="1:25" customFormat="1" ht="15" thickBot="1" x14ac:dyDescent="0.4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9"/>
    </row>
    <row r="2" spans="1:25" customFormat="1" ht="36" customHeight="1" thickBot="1" x14ac:dyDescent="0.4">
      <c r="A2" s="9"/>
      <c r="B2" s="11"/>
      <c r="C2" s="177" t="s">
        <v>142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8"/>
      <c r="W2" s="174" t="s">
        <v>143</v>
      </c>
      <c r="X2" s="175"/>
      <c r="Y2" s="176"/>
    </row>
    <row r="3" spans="1:25" customFormat="1" ht="24.75" customHeight="1" thickBot="1" x14ac:dyDescent="0.4">
      <c r="A3" s="9"/>
      <c r="B3" s="12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80"/>
      <c r="W3" s="174" t="s">
        <v>144</v>
      </c>
      <c r="X3" s="175"/>
      <c r="Y3" s="176"/>
    </row>
    <row r="4" spans="1:25" customFormat="1" ht="22.5" customHeight="1" thickBot="1" x14ac:dyDescent="0.4">
      <c r="A4" s="9"/>
      <c r="B4" s="12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80"/>
      <c r="W4" s="174" t="s">
        <v>164</v>
      </c>
      <c r="X4" s="175"/>
      <c r="Y4" s="176"/>
    </row>
    <row r="5" spans="1:25" customFormat="1" ht="24" customHeight="1" thickBot="1" x14ac:dyDescent="0.4">
      <c r="A5" s="9"/>
      <c r="B5" s="13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2"/>
      <c r="W5" s="174" t="s">
        <v>220</v>
      </c>
      <c r="X5" s="175"/>
      <c r="Y5" s="176"/>
    </row>
    <row r="6" spans="1:25" ht="14.5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"/>
      <c r="U6"/>
      <c r="V6"/>
      <c r="W6"/>
      <c r="X6"/>
      <c r="Y6"/>
    </row>
    <row r="7" spans="1:25" ht="16" thickBot="1" x14ac:dyDescent="0.4">
      <c r="B7" s="14" t="s">
        <v>30</v>
      </c>
      <c r="C7" s="15" t="s">
        <v>149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6"/>
      <c r="T7" s="9"/>
      <c r="U7"/>
      <c r="V7"/>
      <c r="W7"/>
      <c r="X7"/>
      <c r="Y7"/>
    </row>
    <row r="8" spans="1:25" ht="18" customHeight="1" thickBot="1" x14ac:dyDescent="0.4">
      <c r="B8" s="9"/>
      <c r="C8" s="9"/>
      <c r="D8" s="9"/>
      <c r="E8" s="168" t="s">
        <v>189</v>
      </c>
      <c r="F8" s="169"/>
      <c r="G8" s="169"/>
      <c r="H8" s="169"/>
      <c r="I8" s="169"/>
      <c r="J8" s="169"/>
      <c r="K8" s="170"/>
      <c r="L8" s="66"/>
      <c r="M8" s="171" t="s">
        <v>190</v>
      </c>
      <c r="N8" s="172"/>
      <c r="O8" s="173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50.15" customHeight="1" thickBot="1" x14ac:dyDescent="0.4">
      <c r="B9" s="67" t="s">
        <v>191</v>
      </c>
      <c r="C9" s="68" t="s">
        <v>0</v>
      </c>
      <c r="D9" s="9"/>
      <c r="E9" s="67" t="s">
        <v>171</v>
      </c>
      <c r="F9" s="68" t="s">
        <v>9</v>
      </c>
      <c r="G9" s="68" t="s">
        <v>165</v>
      </c>
      <c r="H9" s="69" t="s">
        <v>192</v>
      </c>
      <c r="I9" s="68" t="s">
        <v>193</v>
      </c>
      <c r="J9" s="68" t="s">
        <v>194</v>
      </c>
      <c r="K9" s="70" t="s">
        <v>195</v>
      </c>
      <c r="L9" s="66"/>
      <c r="M9" s="67" t="s">
        <v>10</v>
      </c>
      <c r="N9" s="68" t="s">
        <v>11</v>
      </c>
      <c r="O9" s="70" t="s">
        <v>151</v>
      </c>
      <c r="P9" s="9"/>
      <c r="Q9" s="67" t="s">
        <v>1</v>
      </c>
      <c r="R9" s="68" t="s">
        <v>2</v>
      </c>
      <c r="S9" s="68" t="s">
        <v>3</v>
      </c>
      <c r="T9" s="68" t="s">
        <v>4</v>
      </c>
      <c r="U9" s="68" t="s">
        <v>5</v>
      </c>
      <c r="V9" s="68" t="s">
        <v>6</v>
      </c>
      <c r="W9" s="68" t="s">
        <v>7</v>
      </c>
      <c r="X9" s="68" t="s">
        <v>8</v>
      </c>
      <c r="Y9" s="70" t="s">
        <v>170</v>
      </c>
    </row>
    <row r="10" spans="1:25" s="2" customFormat="1" ht="24" customHeight="1" thickBot="1" x14ac:dyDescent="0.4">
      <c r="B10" s="71" t="s">
        <v>196</v>
      </c>
      <c r="C10" s="72">
        <v>58406</v>
      </c>
      <c r="D10" s="73"/>
      <c r="E10" s="74">
        <v>5.1364585830222922E-2</v>
      </c>
      <c r="F10" s="72">
        <v>1</v>
      </c>
      <c r="G10" s="72">
        <v>0</v>
      </c>
      <c r="H10" s="75">
        <v>1</v>
      </c>
      <c r="I10" s="75" t="s">
        <v>187</v>
      </c>
      <c r="J10" s="75" t="s">
        <v>187</v>
      </c>
      <c r="K10" s="76" t="s">
        <v>187</v>
      </c>
      <c r="L10" s="66"/>
      <c r="M10" s="74">
        <v>0</v>
      </c>
      <c r="N10" s="77">
        <v>0</v>
      </c>
      <c r="O10" s="78">
        <v>0</v>
      </c>
      <c r="P10" s="9"/>
      <c r="Q10" s="79">
        <v>0</v>
      </c>
      <c r="R10" s="80">
        <v>0</v>
      </c>
      <c r="S10" s="80">
        <v>0</v>
      </c>
      <c r="T10" s="80">
        <v>0</v>
      </c>
      <c r="U10" s="80">
        <v>0</v>
      </c>
      <c r="V10" s="80">
        <v>1</v>
      </c>
      <c r="W10" s="80">
        <v>1</v>
      </c>
      <c r="X10" s="80">
        <v>0</v>
      </c>
      <c r="Y10" s="81">
        <v>3</v>
      </c>
    </row>
    <row r="11" spans="1:25" s="2" customFormat="1" ht="24" hidden="1" customHeight="1" x14ac:dyDescent="0.35">
      <c r="B11" s="82" t="s">
        <v>198</v>
      </c>
      <c r="C11" s="83"/>
      <c r="D11" s="73"/>
      <c r="E11" s="84" t="e">
        <f t="shared" ref="E11:E22" si="0">Y11*1000/C11</f>
        <v>#DIV/0!</v>
      </c>
      <c r="F11" s="83"/>
      <c r="G11" s="83"/>
      <c r="H11" s="85"/>
      <c r="I11" s="85"/>
      <c r="J11" s="85"/>
      <c r="K11" s="86"/>
      <c r="L11" s="66"/>
      <c r="M11" s="84" t="e">
        <f t="shared" ref="M11:M22" si="1">SUM(R11:U11)/C11* (1000000)</f>
        <v>#DIV/0!</v>
      </c>
      <c r="N11" s="87" t="e">
        <f t="shared" ref="N11:N22" si="2">Q11/C11*1000000</f>
        <v>#DIV/0!</v>
      </c>
      <c r="O11" s="88" t="e">
        <f t="shared" ref="O11:O22" si="3">(S11*1000000/C11)*N11/1000</f>
        <v>#DIV/0!</v>
      </c>
      <c r="P11" s="9"/>
      <c r="Q11" s="89"/>
      <c r="R11" s="90"/>
      <c r="S11" s="90"/>
      <c r="T11" s="90"/>
      <c r="U11" s="90"/>
      <c r="V11" s="90"/>
      <c r="W11" s="90"/>
      <c r="X11" s="90"/>
      <c r="Y11" s="91"/>
    </row>
    <row r="12" spans="1:25" s="2" customFormat="1" ht="24" hidden="1" customHeight="1" x14ac:dyDescent="0.35">
      <c r="B12" s="82" t="s">
        <v>199</v>
      </c>
      <c r="C12" s="83"/>
      <c r="D12" s="73"/>
      <c r="E12" s="84" t="e">
        <f t="shared" si="0"/>
        <v>#DIV/0!</v>
      </c>
      <c r="F12" s="83"/>
      <c r="G12" s="83"/>
      <c r="H12" s="85"/>
      <c r="I12" s="85"/>
      <c r="J12" s="85"/>
      <c r="K12" s="86"/>
      <c r="L12" s="66"/>
      <c r="M12" s="84" t="e">
        <f t="shared" si="1"/>
        <v>#DIV/0!</v>
      </c>
      <c r="N12" s="87" t="e">
        <f t="shared" si="2"/>
        <v>#DIV/0!</v>
      </c>
      <c r="O12" s="88" t="e">
        <f t="shared" si="3"/>
        <v>#DIV/0!</v>
      </c>
      <c r="P12" s="9"/>
      <c r="Q12" s="89"/>
      <c r="R12" s="90"/>
      <c r="S12" s="90"/>
      <c r="T12" s="90"/>
      <c r="U12" s="90"/>
      <c r="V12" s="90"/>
      <c r="W12" s="90"/>
      <c r="X12" s="90"/>
      <c r="Y12" s="91"/>
    </row>
    <row r="13" spans="1:25" s="2" customFormat="1" ht="24" hidden="1" customHeight="1" x14ac:dyDescent="0.35">
      <c r="B13" s="82" t="s">
        <v>200</v>
      </c>
      <c r="C13" s="83"/>
      <c r="D13" s="73"/>
      <c r="E13" s="84" t="e">
        <f t="shared" si="0"/>
        <v>#DIV/0!</v>
      </c>
      <c r="F13" s="83"/>
      <c r="G13" s="83"/>
      <c r="H13" s="85"/>
      <c r="I13" s="85"/>
      <c r="J13" s="85"/>
      <c r="K13" s="86"/>
      <c r="L13" s="66"/>
      <c r="M13" s="84" t="e">
        <f t="shared" si="1"/>
        <v>#DIV/0!</v>
      </c>
      <c r="N13" s="87" t="e">
        <f t="shared" si="2"/>
        <v>#DIV/0!</v>
      </c>
      <c r="O13" s="88" t="e">
        <f t="shared" si="3"/>
        <v>#DIV/0!</v>
      </c>
      <c r="P13" s="9"/>
      <c r="Q13" s="89"/>
      <c r="R13" s="90"/>
      <c r="S13" s="90"/>
      <c r="T13" s="90"/>
      <c r="U13" s="90"/>
      <c r="V13" s="90"/>
      <c r="W13" s="90"/>
      <c r="X13" s="90"/>
      <c r="Y13" s="91"/>
    </row>
    <row r="14" spans="1:25" s="2" customFormat="1" ht="24" hidden="1" customHeight="1" x14ac:dyDescent="0.35">
      <c r="B14" s="82" t="s">
        <v>201</v>
      </c>
      <c r="C14" s="83"/>
      <c r="D14" s="73"/>
      <c r="E14" s="84" t="e">
        <f t="shared" si="0"/>
        <v>#DIV/0!</v>
      </c>
      <c r="F14" s="83"/>
      <c r="G14" s="83"/>
      <c r="H14" s="85"/>
      <c r="I14" s="85"/>
      <c r="J14" s="85"/>
      <c r="K14" s="86"/>
      <c r="L14" s="66"/>
      <c r="M14" s="84" t="e">
        <f t="shared" si="1"/>
        <v>#DIV/0!</v>
      </c>
      <c r="N14" s="87" t="e">
        <f t="shared" si="2"/>
        <v>#DIV/0!</v>
      </c>
      <c r="O14" s="88" t="e">
        <f t="shared" si="3"/>
        <v>#DIV/0!</v>
      </c>
      <c r="P14" s="9"/>
      <c r="Q14" s="89"/>
      <c r="R14" s="90"/>
      <c r="S14" s="90"/>
      <c r="T14" s="90"/>
      <c r="U14" s="90"/>
      <c r="V14" s="90"/>
      <c r="W14" s="90"/>
      <c r="X14" s="90"/>
      <c r="Y14" s="91"/>
    </row>
    <row r="15" spans="1:25" s="2" customFormat="1" ht="24" hidden="1" customHeight="1" x14ac:dyDescent="0.35">
      <c r="B15" s="82" t="s">
        <v>202</v>
      </c>
      <c r="C15" s="83"/>
      <c r="D15" s="73"/>
      <c r="E15" s="84" t="e">
        <f t="shared" si="0"/>
        <v>#DIV/0!</v>
      </c>
      <c r="F15" s="83"/>
      <c r="G15" s="83"/>
      <c r="H15" s="85"/>
      <c r="I15" s="85"/>
      <c r="J15" s="85"/>
      <c r="K15" s="86"/>
      <c r="L15" s="66"/>
      <c r="M15" s="84" t="e">
        <f t="shared" si="1"/>
        <v>#DIV/0!</v>
      </c>
      <c r="N15" s="87" t="e">
        <f t="shared" si="2"/>
        <v>#DIV/0!</v>
      </c>
      <c r="O15" s="88" t="e">
        <f t="shared" si="3"/>
        <v>#DIV/0!</v>
      </c>
      <c r="P15" s="9"/>
      <c r="Q15" s="89"/>
      <c r="R15" s="90"/>
      <c r="S15" s="90"/>
      <c r="T15" s="90"/>
      <c r="U15" s="90"/>
      <c r="V15" s="90"/>
      <c r="W15" s="90"/>
      <c r="X15" s="90"/>
      <c r="Y15" s="91"/>
    </row>
    <row r="16" spans="1:25" s="2" customFormat="1" ht="24" hidden="1" customHeight="1" x14ac:dyDescent="0.35">
      <c r="B16" s="82" t="s">
        <v>203</v>
      </c>
      <c r="C16" s="83"/>
      <c r="D16" s="73"/>
      <c r="E16" s="84" t="e">
        <f t="shared" si="0"/>
        <v>#DIV/0!</v>
      </c>
      <c r="F16" s="83"/>
      <c r="G16" s="83"/>
      <c r="H16" s="85"/>
      <c r="I16" s="85"/>
      <c r="J16" s="85"/>
      <c r="K16" s="86"/>
      <c r="L16" s="66"/>
      <c r="M16" s="84" t="e">
        <f t="shared" si="1"/>
        <v>#DIV/0!</v>
      </c>
      <c r="N16" s="87" t="e">
        <f t="shared" si="2"/>
        <v>#DIV/0!</v>
      </c>
      <c r="O16" s="88" t="e">
        <f t="shared" si="3"/>
        <v>#DIV/0!</v>
      </c>
      <c r="P16" s="9"/>
      <c r="Q16" s="92"/>
      <c r="R16" s="90"/>
      <c r="S16" s="90"/>
      <c r="T16" s="90"/>
      <c r="U16" s="90"/>
      <c r="V16" s="90"/>
      <c r="W16" s="90"/>
      <c r="X16" s="90"/>
      <c r="Y16" s="91"/>
    </row>
    <row r="17" spans="2:25" s="2" customFormat="1" ht="24" hidden="1" customHeight="1" x14ac:dyDescent="0.35">
      <c r="B17" s="82" t="s">
        <v>204</v>
      </c>
      <c r="C17" s="83"/>
      <c r="D17" s="73"/>
      <c r="E17" s="84" t="e">
        <f t="shared" si="0"/>
        <v>#DIV/0!</v>
      </c>
      <c r="F17" s="83"/>
      <c r="G17" s="83"/>
      <c r="H17" s="85"/>
      <c r="I17" s="85"/>
      <c r="J17" s="85"/>
      <c r="K17" s="86"/>
      <c r="L17" s="66"/>
      <c r="M17" s="84" t="e">
        <f t="shared" si="1"/>
        <v>#DIV/0!</v>
      </c>
      <c r="N17" s="87" t="e">
        <f t="shared" si="2"/>
        <v>#DIV/0!</v>
      </c>
      <c r="O17" s="88" t="e">
        <f t="shared" si="3"/>
        <v>#DIV/0!</v>
      </c>
      <c r="P17" s="9"/>
      <c r="Q17" s="89"/>
      <c r="R17" s="90"/>
      <c r="S17" s="90"/>
      <c r="T17" s="90"/>
      <c r="U17" s="90"/>
      <c r="V17" s="90"/>
      <c r="W17" s="90"/>
      <c r="X17" s="90"/>
      <c r="Y17" s="91"/>
    </row>
    <row r="18" spans="2:25" s="2" customFormat="1" ht="24" hidden="1" customHeight="1" x14ac:dyDescent="0.35">
      <c r="B18" s="82" t="s">
        <v>205</v>
      </c>
      <c r="C18" s="83"/>
      <c r="D18" s="73"/>
      <c r="E18" s="84" t="e">
        <f t="shared" si="0"/>
        <v>#DIV/0!</v>
      </c>
      <c r="F18" s="83"/>
      <c r="G18" s="83"/>
      <c r="H18" s="85"/>
      <c r="I18" s="85"/>
      <c r="J18" s="85"/>
      <c r="K18" s="86"/>
      <c r="L18" s="66"/>
      <c r="M18" s="84" t="e">
        <f t="shared" si="1"/>
        <v>#DIV/0!</v>
      </c>
      <c r="N18" s="87" t="e">
        <f t="shared" si="2"/>
        <v>#DIV/0!</v>
      </c>
      <c r="O18" s="88" t="e">
        <f t="shared" si="3"/>
        <v>#DIV/0!</v>
      </c>
      <c r="P18" s="9"/>
      <c r="Q18" s="89"/>
      <c r="R18" s="90"/>
      <c r="S18" s="90"/>
      <c r="T18" s="90"/>
      <c r="U18" s="90"/>
      <c r="V18" s="90"/>
      <c r="W18" s="90"/>
      <c r="X18" s="90"/>
      <c r="Y18" s="91"/>
    </row>
    <row r="19" spans="2:25" s="2" customFormat="1" ht="24" hidden="1" customHeight="1" x14ac:dyDescent="0.35">
      <c r="B19" s="82" t="s">
        <v>206</v>
      </c>
      <c r="C19" s="83"/>
      <c r="D19" s="73"/>
      <c r="E19" s="84" t="e">
        <f t="shared" si="0"/>
        <v>#DIV/0!</v>
      </c>
      <c r="F19" s="83"/>
      <c r="G19" s="83"/>
      <c r="H19" s="85"/>
      <c r="I19" s="85"/>
      <c r="J19" s="85"/>
      <c r="K19" s="86"/>
      <c r="L19" s="66"/>
      <c r="M19" s="84" t="e">
        <f t="shared" si="1"/>
        <v>#DIV/0!</v>
      </c>
      <c r="N19" s="87" t="e">
        <f t="shared" si="2"/>
        <v>#DIV/0!</v>
      </c>
      <c r="O19" s="88" t="e">
        <f t="shared" si="3"/>
        <v>#DIV/0!</v>
      </c>
      <c r="P19" s="9"/>
      <c r="Q19" s="89"/>
      <c r="R19" s="90"/>
      <c r="S19" s="90"/>
      <c r="T19" s="90"/>
      <c r="U19" s="90"/>
      <c r="V19" s="90"/>
      <c r="W19" s="90"/>
      <c r="X19" s="90"/>
      <c r="Y19" s="91"/>
    </row>
    <row r="20" spans="2:25" s="2" customFormat="1" ht="24" hidden="1" customHeight="1" x14ac:dyDescent="0.35">
      <c r="B20" s="82" t="s">
        <v>207</v>
      </c>
      <c r="C20" s="83"/>
      <c r="D20" s="73"/>
      <c r="E20" s="84" t="e">
        <f t="shared" si="0"/>
        <v>#DIV/0!</v>
      </c>
      <c r="F20" s="83"/>
      <c r="G20" s="83"/>
      <c r="H20" s="85"/>
      <c r="I20" s="85"/>
      <c r="J20" s="85"/>
      <c r="K20" s="86"/>
      <c r="L20" s="66"/>
      <c r="M20" s="84" t="e">
        <f t="shared" si="1"/>
        <v>#DIV/0!</v>
      </c>
      <c r="N20" s="87" t="e">
        <f t="shared" si="2"/>
        <v>#DIV/0!</v>
      </c>
      <c r="O20" s="88" t="e">
        <f t="shared" si="3"/>
        <v>#DIV/0!</v>
      </c>
      <c r="P20" s="9"/>
      <c r="Q20" s="89"/>
      <c r="R20" s="90"/>
      <c r="S20" s="90"/>
      <c r="T20" s="90"/>
      <c r="U20" s="90"/>
      <c r="V20" s="90"/>
      <c r="W20" s="90"/>
      <c r="X20" s="90"/>
      <c r="Y20" s="91"/>
    </row>
    <row r="21" spans="2:25" s="2" customFormat="1" ht="24" hidden="1" customHeight="1" x14ac:dyDescent="0.35">
      <c r="B21" s="93" t="s">
        <v>208</v>
      </c>
      <c r="C21" s="94"/>
      <c r="D21" s="73"/>
      <c r="E21" s="95" t="e">
        <f t="shared" si="0"/>
        <v>#DIV/0!</v>
      </c>
      <c r="F21" s="96"/>
      <c r="G21" s="96"/>
      <c r="H21" s="97"/>
      <c r="I21" s="97"/>
      <c r="J21" s="97"/>
      <c r="K21" s="98"/>
      <c r="L21" s="66"/>
      <c r="M21" s="95" t="e">
        <f t="shared" si="1"/>
        <v>#DIV/0!</v>
      </c>
      <c r="N21" s="99" t="e">
        <f t="shared" si="2"/>
        <v>#DIV/0!</v>
      </c>
      <c r="O21" s="100" t="e">
        <f t="shared" si="3"/>
        <v>#DIV/0!</v>
      </c>
      <c r="P21" s="9"/>
      <c r="Q21" s="101"/>
      <c r="R21" s="102"/>
      <c r="S21" s="102"/>
      <c r="T21" s="102"/>
      <c r="U21" s="102"/>
      <c r="V21" s="102"/>
      <c r="W21" s="102"/>
      <c r="X21" s="102"/>
      <c r="Y21" s="103"/>
    </row>
    <row r="22" spans="2:25" s="2" customFormat="1" ht="24" customHeight="1" thickBot="1" x14ac:dyDescent="0.4">
      <c r="B22" s="104" t="s">
        <v>186</v>
      </c>
      <c r="C22" s="113">
        <f>SUM(C10:C21)</f>
        <v>58406</v>
      </c>
      <c r="D22" s="73">
        <f>SUM(D10:D21)</f>
        <v>0</v>
      </c>
      <c r="E22" s="106">
        <f t="shared" si="0"/>
        <v>5.1364585830222922E-2</v>
      </c>
      <c r="F22" s="105">
        <f>SUM(F10:F21)</f>
        <v>1</v>
      </c>
      <c r="G22" s="105">
        <f>SUM(G10:G21)</f>
        <v>0</v>
      </c>
      <c r="H22" s="107">
        <f>AVERAGE(H10:H21)</f>
        <v>1</v>
      </c>
      <c r="I22" s="107">
        <v>0</v>
      </c>
      <c r="J22" s="107" t="s">
        <v>197</v>
      </c>
      <c r="K22" s="108" t="s">
        <v>197</v>
      </c>
      <c r="L22" s="66"/>
      <c r="M22" s="106">
        <f t="shared" si="1"/>
        <v>0</v>
      </c>
      <c r="N22" s="109">
        <f t="shared" si="2"/>
        <v>0</v>
      </c>
      <c r="O22" s="110">
        <f t="shared" si="3"/>
        <v>0</v>
      </c>
      <c r="P22" s="9"/>
      <c r="Q22" s="111">
        <f t="shared" ref="Q22:Y22" si="4">SUM(Q10:Q21)</f>
        <v>0</v>
      </c>
      <c r="R22" s="105">
        <f t="shared" si="4"/>
        <v>0</v>
      </c>
      <c r="S22" s="105">
        <f t="shared" si="4"/>
        <v>0</v>
      </c>
      <c r="T22" s="105">
        <f t="shared" si="4"/>
        <v>0</v>
      </c>
      <c r="U22" s="105">
        <f t="shared" si="4"/>
        <v>0</v>
      </c>
      <c r="V22" s="105">
        <f t="shared" si="4"/>
        <v>1</v>
      </c>
      <c r="W22" s="105">
        <f t="shared" si="4"/>
        <v>1</v>
      </c>
      <c r="X22" s="112">
        <f t="shared" si="4"/>
        <v>0</v>
      </c>
      <c r="Y22" s="113">
        <f t="shared" si="4"/>
        <v>3</v>
      </c>
    </row>
    <row r="23" spans="2:25" ht="13.5" customHeight="1" x14ac:dyDescent="0.35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20"/>
      <c r="V23" s="120"/>
      <c r="W23" s="120"/>
      <c r="X23" s="120"/>
      <c r="Y23" s="120"/>
    </row>
    <row r="24" spans="2:25" ht="13.5" customHeight="1" thickBot="1" x14ac:dyDescent="0.4"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20"/>
      <c r="V24" s="120"/>
      <c r="W24" s="120"/>
      <c r="X24" s="120"/>
      <c r="Y24" s="120"/>
    </row>
    <row r="25" spans="2:25" ht="13.5" customHeight="1" thickBot="1" x14ac:dyDescent="0.4">
      <c r="B25" s="183" t="s">
        <v>209</v>
      </c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5"/>
      <c r="U25"/>
      <c r="V25"/>
      <c r="W25"/>
      <c r="X25"/>
      <c r="Y25"/>
    </row>
    <row r="26" spans="2:25" ht="13.5" customHeight="1" x14ac:dyDescent="0.35">
      <c r="B26" s="114" t="s">
        <v>0</v>
      </c>
      <c r="C26" s="162" t="s">
        <v>210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4"/>
      <c r="U26"/>
      <c r="V26"/>
      <c r="W26"/>
      <c r="X26"/>
      <c r="Y26"/>
    </row>
    <row r="27" spans="2:25" ht="13.5" customHeight="1" x14ac:dyDescent="0.35">
      <c r="B27" s="115" t="s">
        <v>1</v>
      </c>
      <c r="C27" s="162" t="s">
        <v>172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/>
      <c r="V27"/>
      <c r="W27"/>
      <c r="X27"/>
      <c r="Y27"/>
    </row>
    <row r="28" spans="2:25" ht="13.5" customHeight="1" x14ac:dyDescent="0.35">
      <c r="B28" s="115" t="s">
        <v>2</v>
      </c>
      <c r="C28" s="162" t="s">
        <v>173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4"/>
      <c r="U28"/>
      <c r="V28"/>
      <c r="W28"/>
      <c r="X28"/>
      <c r="Y28"/>
    </row>
    <row r="29" spans="2:25" ht="13.5" customHeight="1" x14ac:dyDescent="0.35">
      <c r="B29" s="115" t="s">
        <v>3</v>
      </c>
      <c r="C29" s="162" t="s">
        <v>20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4"/>
      <c r="U29"/>
      <c r="V29"/>
      <c r="W29"/>
      <c r="X29"/>
      <c r="Y29"/>
    </row>
    <row r="30" spans="2:25" ht="13.5" customHeight="1" x14ac:dyDescent="0.35">
      <c r="B30" s="115" t="s">
        <v>21</v>
      </c>
      <c r="C30" s="162" t="s">
        <v>22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4"/>
      <c r="U30"/>
      <c r="V30"/>
      <c r="W30"/>
      <c r="X30"/>
      <c r="Y30"/>
    </row>
    <row r="31" spans="2:25" ht="13.5" customHeight="1" x14ac:dyDescent="0.35">
      <c r="B31" s="115" t="s">
        <v>5</v>
      </c>
      <c r="C31" s="162" t="s">
        <v>23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4"/>
      <c r="U31"/>
      <c r="V31"/>
      <c r="W31"/>
      <c r="X31"/>
      <c r="Y31"/>
    </row>
    <row r="32" spans="2:25" ht="13.5" customHeight="1" x14ac:dyDescent="0.35">
      <c r="B32" s="115" t="s">
        <v>6</v>
      </c>
      <c r="C32" s="162" t="s">
        <v>33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  <c r="U32"/>
      <c r="V32"/>
      <c r="W32"/>
      <c r="X32"/>
      <c r="Y32"/>
    </row>
    <row r="33" spans="1:25" ht="15.5" x14ac:dyDescent="0.35">
      <c r="B33" s="115" t="s">
        <v>7</v>
      </c>
      <c r="C33" s="162" t="s">
        <v>174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4"/>
      <c r="U33"/>
      <c r="V33"/>
      <c r="W33"/>
      <c r="X33"/>
      <c r="Y33"/>
    </row>
    <row r="34" spans="1:25" ht="15.5" x14ac:dyDescent="0.35">
      <c r="B34" s="115" t="s">
        <v>175</v>
      </c>
      <c r="C34" s="162" t="s">
        <v>211</v>
      </c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4"/>
      <c r="U34"/>
      <c r="V34"/>
      <c r="W34"/>
      <c r="X34"/>
      <c r="Y34"/>
    </row>
    <row r="35" spans="1:25" customFormat="1" ht="15.5" x14ac:dyDescent="0.35">
      <c r="A35" s="9"/>
      <c r="B35" s="115" t="s">
        <v>176</v>
      </c>
      <c r="C35" s="162" t="s">
        <v>177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4"/>
    </row>
    <row r="36" spans="1:25" ht="15.5" x14ac:dyDescent="0.35">
      <c r="B36" s="115" t="s">
        <v>8</v>
      </c>
      <c r="C36" s="162" t="s">
        <v>24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4"/>
      <c r="U36"/>
      <c r="V36"/>
      <c r="W36"/>
      <c r="X36"/>
      <c r="Y36"/>
    </row>
    <row r="37" spans="1:25" ht="15.5" x14ac:dyDescent="0.35">
      <c r="B37" s="115" t="s">
        <v>9</v>
      </c>
      <c r="C37" s="162" t="s">
        <v>178</v>
      </c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4"/>
      <c r="U37"/>
      <c r="V37"/>
      <c r="W37"/>
      <c r="X37"/>
      <c r="Y37"/>
    </row>
    <row r="38" spans="1:25" ht="15.5" x14ac:dyDescent="0.35">
      <c r="B38" s="115" t="s">
        <v>165</v>
      </c>
      <c r="C38" s="162" t="s">
        <v>166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4"/>
      <c r="U38"/>
      <c r="V38"/>
      <c r="W38"/>
      <c r="X38"/>
      <c r="Y38"/>
    </row>
    <row r="39" spans="1:25" ht="15.5" x14ac:dyDescent="0.35">
      <c r="B39" s="115" t="s">
        <v>10</v>
      </c>
      <c r="C39" s="162" t="s">
        <v>25</v>
      </c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4"/>
      <c r="U39"/>
      <c r="V39"/>
      <c r="W39"/>
      <c r="X39"/>
      <c r="Y39"/>
    </row>
    <row r="40" spans="1:25" ht="15.5" x14ac:dyDescent="0.35">
      <c r="B40" s="115" t="s">
        <v>11</v>
      </c>
      <c r="C40" s="162" t="s">
        <v>179</v>
      </c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4"/>
      <c r="U40"/>
      <c r="V40"/>
      <c r="W40"/>
      <c r="X40"/>
      <c r="Y40"/>
    </row>
    <row r="41" spans="1:25" ht="15.5" x14ac:dyDescent="0.35">
      <c r="B41" s="115" t="s">
        <v>151</v>
      </c>
      <c r="C41" s="162" t="s">
        <v>180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4"/>
      <c r="U41"/>
      <c r="V41"/>
      <c r="W41"/>
      <c r="X41"/>
      <c r="Y41"/>
    </row>
    <row r="42" spans="1:25" ht="15.5" x14ac:dyDescent="0.35">
      <c r="B42" s="115" t="s">
        <v>181</v>
      </c>
      <c r="C42" s="162" t="s">
        <v>182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4"/>
      <c r="U42"/>
      <c r="V42"/>
      <c r="W42"/>
      <c r="X42"/>
      <c r="Y42"/>
    </row>
    <row r="43" spans="1:25" ht="15.5" x14ac:dyDescent="0.35">
      <c r="B43" s="115" t="s">
        <v>183</v>
      </c>
      <c r="C43" s="162" t="s">
        <v>212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4"/>
      <c r="U43"/>
      <c r="V43"/>
      <c r="W43"/>
      <c r="X43"/>
      <c r="Y43"/>
    </row>
    <row r="44" spans="1:25" ht="15.5" x14ac:dyDescent="0.35">
      <c r="B44" s="116" t="s">
        <v>213</v>
      </c>
      <c r="C44" s="162" t="s">
        <v>184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4"/>
      <c r="U44"/>
      <c r="V44"/>
      <c r="W44"/>
      <c r="X44"/>
      <c r="Y44"/>
    </row>
    <row r="45" spans="1:25" ht="15.5" x14ac:dyDescent="0.35">
      <c r="B45" s="115" t="s">
        <v>171</v>
      </c>
      <c r="C45" s="162" t="s">
        <v>185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4"/>
      <c r="U45"/>
      <c r="V45"/>
      <c r="W45"/>
      <c r="X45"/>
      <c r="Y45"/>
    </row>
    <row r="46" spans="1:25" ht="16" thickBot="1" x14ac:dyDescent="0.4">
      <c r="B46" s="117" t="s">
        <v>214</v>
      </c>
      <c r="C46" s="165" t="s">
        <v>215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7"/>
      <c r="U46"/>
      <c r="V46"/>
      <c r="W46"/>
      <c r="X46"/>
      <c r="Y46"/>
    </row>
    <row r="47" spans="1:25" s="58" customFormat="1" ht="14.5" x14ac:dyDescent="0.3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/>
      <c r="V47"/>
      <c r="W47"/>
      <c r="X47"/>
      <c r="Y47"/>
    </row>
    <row r="48" spans="1:25" ht="12.5" x14ac:dyDescent="0.25"/>
    <row r="49" spans="2:20" ht="12.5" x14ac:dyDescent="0.25"/>
    <row r="50" spans="2:20" s="3" customFormat="1" ht="12.5" x14ac:dyDescent="0.25">
      <c r="O50" s="4"/>
    </row>
    <row r="51" spans="2:20" s="3" customFormat="1" ht="12.5" x14ac:dyDescent="0.25">
      <c r="O51" s="4"/>
    </row>
    <row r="52" spans="2:20" s="3" customFormat="1" ht="12.5" x14ac:dyDescent="0.25"/>
    <row r="53" spans="2:20" s="3" customFormat="1" ht="12.5" x14ac:dyDescent="0.25">
      <c r="B53" s="5"/>
      <c r="C53" s="5"/>
      <c r="R53" s="6"/>
      <c r="S53" s="6"/>
      <c r="T53" s="6"/>
    </row>
    <row r="54" spans="2:20" s="3" customFormat="1" ht="15.5" x14ac:dyDescent="0.35">
      <c r="B54" s="7" t="s">
        <v>12</v>
      </c>
      <c r="C54" s="5"/>
      <c r="R54" s="6"/>
      <c r="S54" s="6"/>
      <c r="T54" s="6"/>
    </row>
    <row r="55" spans="2:20" s="3" customFormat="1" ht="15.5" x14ac:dyDescent="0.35">
      <c r="B55" s="7" t="s">
        <v>13</v>
      </c>
      <c r="C55" s="5"/>
      <c r="R55" s="6"/>
      <c r="S55" s="6"/>
      <c r="T55" s="6"/>
    </row>
    <row r="56" spans="2:20" s="3" customFormat="1" ht="15.5" x14ac:dyDescent="0.35">
      <c r="B56" s="7" t="s">
        <v>14</v>
      </c>
      <c r="C56" s="5"/>
    </row>
    <row r="57" spans="2:20" s="3" customFormat="1" ht="15.5" x14ac:dyDescent="0.35">
      <c r="B57" s="7" t="s">
        <v>15</v>
      </c>
      <c r="C57" s="5"/>
    </row>
    <row r="58" spans="2:20" s="3" customFormat="1" ht="15.5" x14ac:dyDescent="0.35">
      <c r="B58" s="7" t="s">
        <v>26</v>
      </c>
      <c r="C58" s="5"/>
    </row>
    <row r="59" spans="2:20" s="3" customFormat="1" ht="15.5" x14ac:dyDescent="0.35">
      <c r="B59" s="7" t="s">
        <v>27</v>
      </c>
      <c r="C59" s="5"/>
    </row>
    <row r="60" spans="2:20" s="3" customFormat="1" ht="15.5" x14ac:dyDescent="0.35">
      <c r="B60" s="7" t="s">
        <v>28</v>
      </c>
      <c r="C60" s="5"/>
    </row>
    <row r="61" spans="2:20" s="3" customFormat="1" ht="15.5" x14ac:dyDescent="0.35">
      <c r="B61" s="7" t="s">
        <v>16</v>
      </c>
      <c r="C61" s="5"/>
    </row>
    <row r="62" spans="2:20" s="3" customFormat="1" ht="15.5" x14ac:dyDescent="0.35">
      <c r="B62" s="7" t="s">
        <v>29</v>
      </c>
      <c r="C62" s="5"/>
    </row>
    <row r="63" spans="2:20" s="3" customFormat="1" ht="15.5" x14ac:dyDescent="0.35">
      <c r="B63" s="7" t="s">
        <v>17</v>
      </c>
      <c r="C63" s="5"/>
    </row>
    <row r="64" spans="2:20" s="3" customFormat="1" ht="15.5" x14ac:dyDescent="0.35">
      <c r="B64" s="7" t="s">
        <v>18</v>
      </c>
      <c r="C64" s="5"/>
      <c r="S64" s="6"/>
    </row>
    <row r="65" spans="2:21" s="3" customFormat="1" ht="15.5" x14ac:dyDescent="0.35">
      <c r="B65" s="7" t="s">
        <v>19</v>
      </c>
      <c r="C65" s="5"/>
      <c r="S65" s="6"/>
    </row>
    <row r="66" spans="2:21" s="3" customFormat="1" ht="12.5" x14ac:dyDescent="0.25">
      <c r="B66" s="5"/>
      <c r="C66" s="5"/>
      <c r="S66" s="6"/>
    </row>
    <row r="67" spans="2:21" s="3" customFormat="1" ht="12.5" x14ac:dyDescent="0.25">
      <c r="S67" s="6"/>
    </row>
    <row r="68" spans="2:21" ht="12.5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6"/>
      <c r="T68" s="3"/>
      <c r="U68" s="3"/>
    </row>
    <row r="69" spans="2:21" ht="12.5" x14ac:dyDescent="0.25">
      <c r="B69" s="8"/>
      <c r="C69" s="8"/>
      <c r="D69" s="8"/>
    </row>
    <row r="70" spans="2:21" ht="12.5" x14ac:dyDescent="0.25">
      <c r="B70" s="8"/>
      <c r="C70" s="8"/>
      <c r="D70" s="8"/>
    </row>
    <row r="71" spans="2:21" ht="12.5" x14ac:dyDescent="0.25">
      <c r="B71" s="8"/>
      <c r="C71" s="8"/>
      <c r="D71" s="8"/>
    </row>
  </sheetData>
  <mergeCells count="29">
    <mergeCell ref="B25:T25"/>
    <mergeCell ref="C2:V5"/>
    <mergeCell ref="W2:Y2"/>
    <mergeCell ref="W3:Y3"/>
    <mergeCell ref="W4:Y4"/>
    <mergeCell ref="W5:Y5"/>
    <mergeCell ref="E8:K8"/>
    <mergeCell ref="M8:O8"/>
    <mergeCell ref="C39:T39"/>
    <mergeCell ref="C35:T35"/>
    <mergeCell ref="C42:T42"/>
    <mergeCell ref="C43:T43"/>
    <mergeCell ref="C44:T44"/>
    <mergeCell ref="C46:T46"/>
    <mergeCell ref="C26:T26"/>
    <mergeCell ref="C27:T27"/>
    <mergeCell ref="C28:T28"/>
    <mergeCell ref="C29:T29"/>
    <mergeCell ref="C30:T30"/>
    <mergeCell ref="C31:T31"/>
    <mergeCell ref="C32:T32"/>
    <mergeCell ref="C33:T33"/>
    <mergeCell ref="C34:T34"/>
    <mergeCell ref="C36:T36"/>
    <mergeCell ref="C37:T37"/>
    <mergeCell ref="C38:T38"/>
    <mergeCell ref="C40:T40"/>
    <mergeCell ref="C41:T41"/>
    <mergeCell ref="C45:T45"/>
  </mergeCells>
  <dataValidations count="1">
    <dataValidation type="list" allowBlank="1" showInputMessage="1" showErrorMessage="1" sqref="B9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Y71"/>
  <sheetViews>
    <sheetView zoomScale="55" zoomScaleNormal="55" workbookViewId="0">
      <selection activeCell="W5" sqref="W5:Y5"/>
    </sheetView>
  </sheetViews>
  <sheetFormatPr defaultColWidth="11.453125" defaultRowHeight="18" customHeight="1" x14ac:dyDescent="0.25"/>
  <cols>
    <col min="1" max="1" width="3.453125" style="1" customWidth="1"/>
    <col min="2" max="2" width="26.453125" style="1" customWidth="1"/>
    <col min="3" max="3" width="17.7265625" style="1" customWidth="1"/>
    <col min="4" max="4" width="2.26953125" style="1" customWidth="1"/>
    <col min="5" max="7" width="12.7265625" style="1" customWidth="1"/>
    <col min="8" max="8" width="17.7265625" style="1" customWidth="1"/>
    <col min="9" max="11" width="12.7265625" style="1" customWidth="1"/>
    <col min="12" max="12" width="2.26953125" style="1" customWidth="1"/>
    <col min="13" max="15" width="12.7265625" style="1" customWidth="1"/>
    <col min="16" max="16" width="2.26953125" style="1" customWidth="1"/>
    <col min="17" max="25" width="12.7265625" style="1" customWidth="1"/>
    <col min="26" max="16384" width="11.453125" style="1"/>
  </cols>
  <sheetData>
    <row r="1" spans="1:25" customFormat="1" ht="15" thickBot="1" x14ac:dyDescent="0.4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9"/>
    </row>
    <row r="2" spans="1:25" customFormat="1" ht="36" customHeight="1" thickBot="1" x14ac:dyDescent="0.4">
      <c r="A2" s="9"/>
      <c r="B2" s="11"/>
      <c r="C2" s="177" t="s">
        <v>142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8"/>
      <c r="W2" s="174" t="s">
        <v>143</v>
      </c>
      <c r="X2" s="175"/>
      <c r="Y2" s="176"/>
    </row>
    <row r="3" spans="1:25" customFormat="1" ht="24.75" customHeight="1" thickBot="1" x14ac:dyDescent="0.4">
      <c r="A3" s="9"/>
      <c r="B3" s="12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80"/>
      <c r="W3" s="174" t="s">
        <v>144</v>
      </c>
      <c r="X3" s="175"/>
      <c r="Y3" s="176"/>
    </row>
    <row r="4" spans="1:25" customFormat="1" ht="22.5" customHeight="1" thickBot="1" x14ac:dyDescent="0.4">
      <c r="A4" s="9"/>
      <c r="B4" s="12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80"/>
      <c r="W4" s="174" t="s">
        <v>164</v>
      </c>
      <c r="X4" s="175"/>
      <c r="Y4" s="176"/>
    </row>
    <row r="5" spans="1:25" customFormat="1" ht="24" customHeight="1" thickBot="1" x14ac:dyDescent="0.4">
      <c r="A5" s="9"/>
      <c r="B5" s="13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2"/>
      <c r="W5" s="174" t="s">
        <v>220</v>
      </c>
      <c r="X5" s="175"/>
      <c r="Y5" s="176"/>
    </row>
    <row r="6" spans="1:25" ht="18" customHeight="1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"/>
      <c r="U6"/>
      <c r="V6"/>
      <c r="W6"/>
      <c r="X6"/>
      <c r="Y6"/>
    </row>
    <row r="7" spans="1:25" ht="18" customHeight="1" thickBot="1" x14ac:dyDescent="0.4">
      <c r="B7" s="14" t="s">
        <v>30</v>
      </c>
      <c r="C7" s="15" t="s">
        <v>167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6"/>
      <c r="T7" s="9"/>
      <c r="U7"/>
      <c r="V7"/>
      <c r="W7"/>
      <c r="X7"/>
      <c r="Y7"/>
    </row>
    <row r="8" spans="1:25" ht="18" customHeight="1" thickBot="1" x14ac:dyDescent="0.4">
      <c r="B8" s="9"/>
      <c r="C8" s="9"/>
      <c r="D8" s="9"/>
      <c r="E8" s="168" t="s">
        <v>189</v>
      </c>
      <c r="F8" s="169"/>
      <c r="G8" s="169"/>
      <c r="H8" s="169"/>
      <c r="I8" s="169"/>
      <c r="J8" s="169"/>
      <c r="K8" s="170"/>
      <c r="L8" s="66"/>
      <c r="M8" s="171" t="s">
        <v>190</v>
      </c>
      <c r="N8" s="172"/>
      <c r="O8" s="173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50.15" customHeight="1" thickBot="1" x14ac:dyDescent="0.4">
      <c r="B9" s="67" t="s">
        <v>191</v>
      </c>
      <c r="C9" s="68" t="s">
        <v>0</v>
      </c>
      <c r="D9" s="9"/>
      <c r="E9" s="67" t="s">
        <v>171</v>
      </c>
      <c r="F9" s="68" t="s">
        <v>9</v>
      </c>
      <c r="G9" s="68" t="s">
        <v>165</v>
      </c>
      <c r="H9" s="69" t="s">
        <v>192</v>
      </c>
      <c r="I9" s="68" t="s">
        <v>193</v>
      </c>
      <c r="J9" s="68" t="s">
        <v>194</v>
      </c>
      <c r="K9" s="70" t="s">
        <v>195</v>
      </c>
      <c r="L9" s="66"/>
      <c r="M9" s="67" t="s">
        <v>10</v>
      </c>
      <c r="N9" s="68" t="s">
        <v>11</v>
      </c>
      <c r="O9" s="70" t="s">
        <v>151</v>
      </c>
      <c r="P9" s="9"/>
      <c r="Q9" s="67" t="s">
        <v>1</v>
      </c>
      <c r="R9" s="68" t="s">
        <v>2</v>
      </c>
      <c r="S9" s="68" t="s">
        <v>3</v>
      </c>
      <c r="T9" s="68" t="s">
        <v>4</v>
      </c>
      <c r="U9" s="68" t="s">
        <v>5</v>
      </c>
      <c r="V9" s="68" t="s">
        <v>6</v>
      </c>
      <c r="W9" s="68" t="s">
        <v>7</v>
      </c>
      <c r="X9" s="68" t="s">
        <v>8</v>
      </c>
      <c r="Y9" s="70" t="s">
        <v>170</v>
      </c>
    </row>
    <row r="10" spans="1:25" s="2" customFormat="1" ht="23.25" customHeight="1" thickBot="1" x14ac:dyDescent="0.4">
      <c r="B10" s="71" t="s">
        <v>196</v>
      </c>
      <c r="C10" s="72">
        <v>39846</v>
      </c>
      <c r="D10" s="73"/>
      <c r="E10" s="74">
        <v>0</v>
      </c>
      <c r="F10" s="72">
        <v>0</v>
      </c>
      <c r="G10" s="72">
        <v>0</v>
      </c>
      <c r="H10" s="75">
        <v>1</v>
      </c>
      <c r="I10" s="75" t="s">
        <v>187</v>
      </c>
      <c r="J10" s="75" t="s">
        <v>187</v>
      </c>
      <c r="K10" s="76" t="s">
        <v>187</v>
      </c>
      <c r="L10" s="66"/>
      <c r="M10" s="74">
        <v>0</v>
      </c>
      <c r="N10" s="77">
        <v>0</v>
      </c>
      <c r="O10" s="78">
        <v>0</v>
      </c>
      <c r="P10" s="9"/>
      <c r="Q10" s="79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1">
        <v>0</v>
      </c>
    </row>
    <row r="11" spans="1:25" s="2" customFormat="1" ht="23.25" hidden="1" customHeight="1" x14ac:dyDescent="0.35">
      <c r="B11" s="82" t="s">
        <v>198</v>
      </c>
      <c r="C11" s="83"/>
      <c r="D11" s="73"/>
      <c r="E11" s="84" t="e">
        <f t="shared" ref="E11:E22" si="0">Y11*1000/C11</f>
        <v>#DIV/0!</v>
      </c>
      <c r="F11" s="83"/>
      <c r="G11" s="83"/>
      <c r="H11" s="85"/>
      <c r="I11" s="85"/>
      <c r="J11" s="85"/>
      <c r="K11" s="86"/>
      <c r="L11" s="66"/>
      <c r="M11" s="84" t="e">
        <f t="shared" ref="M11:M22" si="1">SUM(R11:U11)/C11* (1000000)</f>
        <v>#DIV/0!</v>
      </c>
      <c r="N11" s="87" t="e">
        <f t="shared" ref="N11:N22" si="2">Q11/C11*1000000</f>
        <v>#DIV/0!</v>
      </c>
      <c r="O11" s="88" t="e">
        <f t="shared" ref="O11:O22" si="3">(S11*1000000/C11)*N11/1000</f>
        <v>#DIV/0!</v>
      </c>
      <c r="P11" s="9"/>
      <c r="Q11" s="89"/>
      <c r="R11" s="90"/>
      <c r="S11" s="90"/>
      <c r="T11" s="90"/>
      <c r="U11" s="90"/>
      <c r="V11" s="90"/>
      <c r="W11" s="90"/>
      <c r="X11" s="90"/>
      <c r="Y11" s="91"/>
    </row>
    <row r="12" spans="1:25" s="2" customFormat="1" ht="23.25" hidden="1" customHeight="1" x14ac:dyDescent="0.35">
      <c r="B12" s="82" t="s">
        <v>199</v>
      </c>
      <c r="C12" s="83"/>
      <c r="D12" s="73"/>
      <c r="E12" s="84" t="e">
        <f t="shared" si="0"/>
        <v>#DIV/0!</v>
      </c>
      <c r="F12" s="83"/>
      <c r="G12" s="83"/>
      <c r="H12" s="85"/>
      <c r="I12" s="85"/>
      <c r="J12" s="85"/>
      <c r="K12" s="86"/>
      <c r="L12" s="66"/>
      <c r="M12" s="84" t="e">
        <f t="shared" si="1"/>
        <v>#DIV/0!</v>
      </c>
      <c r="N12" s="87" t="e">
        <f t="shared" si="2"/>
        <v>#DIV/0!</v>
      </c>
      <c r="O12" s="88" t="e">
        <f t="shared" si="3"/>
        <v>#DIV/0!</v>
      </c>
      <c r="P12" s="9"/>
      <c r="Q12" s="89"/>
      <c r="R12" s="90"/>
      <c r="S12" s="90"/>
      <c r="T12" s="90"/>
      <c r="U12" s="90"/>
      <c r="V12" s="90"/>
      <c r="W12" s="90"/>
      <c r="X12" s="90"/>
      <c r="Y12" s="91"/>
    </row>
    <row r="13" spans="1:25" s="2" customFormat="1" ht="23.25" hidden="1" customHeight="1" x14ac:dyDescent="0.35">
      <c r="B13" s="82" t="s">
        <v>200</v>
      </c>
      <c r="C13" s="83"/>
      <c r="D13" s="73"/>
      <c r="E13" s="84" t="e">
        <f t="shared" si="0"/>
        <v>#DIV/0!</v>
      </c>
      <c r="F13" s="83"/>
      <c r="G13" s="83"/>
      <c r="H13" s="85"/>
      <c r="I13" s="85"/>
      <c r="J13" s="85"/>
      <c r="K13" s="86"/>
      <c r="L13" s="66"/>
      <c r="M13" s="84" t="e">
        <f t="shared" si="1"/>
        <v>#DIV/0!</v>
      </c>
      <c r="N13" s="87" t="e">
        <f t="shared" si="2"/>
        <v>#DIV/0!</v>
      </c>
      <c r="O13" s="88" t="e">
        <f t="shared" si="3"/>
        <v>#DIV/0!</v>
      </c>
      <c r="P13" s="9"/>
      <c r="Q13" s="89"/>
      <c r="R13" s="90"/>
      <c r="S13" s="90"/>
      <c r="T13" s="90"/>
      <c r="U13" s="90"/>
      <c r="V13" s="90"/>
      <c r="W13" s="90"/>
      <c r="X13" s="90"/>
      <c r="Y13" s="91"/>
    </row>
    <row r="14" spans="1:25" s="2" customFormat="1" ht="23.25" hidden="1" customHeight="1" x14ac:dyDescent="0.35">
      <c r="B14" s="82" t="s">
        <v>201</v>
      </c>
      <c r="C14" s="83"/>
      <c r="D14" s="73"/>
      <c r="E14" s="84" t="e">
        <f t="shared" si="0"/>
        <v>#DIV/0!</v>
      </c>
      <c r="F14" s="83"/>
      <c r="G14" s="83"/>
      <c r="H14" s="85"/>
      <c r="I14" s="85"/>
      <c r="J14" s="85"/>
      <c r="K14" s="86"/>
      <c r="L14" s="66"/>
      <c r="M14" s="84" t="e">
        <f t="shared" si="1"/>
        <v>#DIV/0!</v>
      </c>
      <c r="N14" s="87" t="e">
        <f t="shared" si="2"/>
        <v>#DIV/0!</v>
      </c>
      <c r="O14" s="88" t="e">
        <f t="shared" si="3"/>
        <v>#DIV/0!</v>
      </c>
      <c r="P14" s="9"/>
      <c r="Q14" s="89"/>
      <c r="R14" s="90"/>
      <c r="S14" s="90"/>
      <c r="T14" s="90"/>
      <c r="U14" s="90"/>
      <c r="V14" s="90"/>
      <c r="W14" s="90"/>
      <c r="X14" s="90"/>
      <c r="Y14" s="91"/>
    </row>
    <row r="15" spans="1:25" s="2" customFormat="1" ht="23.25" hidden="1" customHeight="1" x14ac:dyDescent="0.35">
      <c r="B15" s="82" t="s">
        <v>202</v>
      </c>
      <c r="C15" s="83"/>
      <c r="D15" s="73"/>
      <c r="E15" s="84" t="e">
        <f t="shared" si="0"/>
        <v>#DIV/0!</v>
      </c>
      <c r="F15" s="83"/>
      <c r="G15" s="83"/>
      <c r="H15" s="85"/>
      <c r="I15" s="85"/>
      <c r="J15" s="85"/>
      <c r="K15" s="86"/>
      <c r="L15" s="66"/>
      <c r="M15" s="84" t="e">
        <f t="shared" si="1"/>
        <v>#DIV/0!</v>
      </c>
      <c r="N15" s="87" t="e">
        <f t="shared" si="2"/>
        <v>#DIV/0!</v>
      </c>
      <c r="O15" s="88" t="e">
        <f t="shared" si="3"/>
        <v>#DIV/0!</v>
      </c>
      <c r="P15" s="9"/>
      <c r="Q15" s="89"/>
      <c r="R15" s="90"/>
      <c r="S15" s="90"/>
      <c r="T15" s="90"/>
      <c r="U15" s="90"/>
      <c r="V15" s="90"/>
      <c r="W15" s="90"/>
      <c r="X15" s="90"/>
      <c r="Y15" s="91"/>
    </row>
    <row r="16" spans="1:25" s="2" customFormat="1" ht="23.25" hidden="1" customHeight="1" x14ac:dyDescent="0.35">
      <c r="B16" s="82" t="s">
        <v>203</v>
      </c>
      <c r="C16" s="83"/>
      <c r="D16" s="73"/>
      <c r="E16" s="84" t="e">
        <f t="shared" si="0"/>
        <v>#DIV/0!</v>
      </c>
      <c r="F16" s="83"/>
      <c r="G16" s="83"/>
      <c r="H16" s="85"/>
      <c r="I16" s="85"/>
      <c r="J16" s="85"/>
      <c r="K16" s="86"/>
      <c r="L16" s="66"/>
      <c r="M16" s="84" t="e">
        <f t="shared" si="1"/>
        <v>#DIV/0!</v>
      </c>
      <c r="N16" s="87" t="e">
        <f t="shared" si="2"/>
        <v>#DIV/0!</v>
      </c>
      <c r="O16" s="88" t="e">
        <f t="shared" si="3"/>
        <v>#DIV/0!</v>
      </c>
      <c r="P16" s="9"/>
      <c r="Q16" s="92"/>
      <c r="R16" s="90"/>
      <c r="S16" s="90"/>
      <c r="T16" s="90"/>
      <c r="U16" s="90"/>
      <c r="V16" s="90"/>
      <c r="W16" s="90"/>
      <c r="X16" s="90"/>
      <c r="Y16" s="91"/>
    </row>
    <row r="17" spans="2:25" s="2" customFormat="1" ht="23.25" hidden="1" customHeight="1" x14ac:dyDescent="0.35">
      <c r="B17" s="82" t="s">
        <v>204</v>
      </c>
      <c r="C17" s="83"/>
      <c r="D17" s="73"/>
      <c r="E17" s="84" t="e">
        <f t="shared" si="0"/>
        <v>#DIV/0!</v>
      </c>
      <c r="F17" s="83"/>
      <c r="G17" s="83"/>
      <c r="H17" s="85"/>
      <c r="I17" s="85"/>
      <c r="J17" s="85"/>
      <c r="K17" s="86"/>
      <c r="L17" s="66"/>
      <c r="M17" s="84" t="e">
        <f t="shared" si="1"/>
        <v>#DIV/0!</v>
      </c>
      <c r="N17" s="87" t="e">
        <f t="shared" si="2"/>
        <v>#DIV/0!</v>
      </c>
      <c r="O17" s="88" t="e">
        <f t="shared" si="3"/>
        <v>#DIV/0!</v>
      </c>
      <c r="P17" s="9"/>
      <c r="Q17" s="89"/>
      <c r="R17" s="90"/>
      <c r="S17" s="90"/>
      <c r="T17" s="90"/>
      <c r="U17" s="90"/>
      <c r="V17" s="90"/>
      <c r="W17" s="90"/>
      <c r="X17" s="90"/>
      <c r="Y17" s="91"/>
    </row>
    <row r="18" spans="2:25" s="2" customFormat="1" ht="23.25" hidden="1" customHeight="1" x14ac:dyDescent="0.35">
      <c r="B18" s="82" t="s">
        <v>205</v>
      </c>
      <c r="C18" s="83"/>
      <c r="D18" s="73"/>
      <c r="E18" s="84" t="e">
        <f t="shared" si="0"/>
        <v>#DIV/0!</v>
      </c>
      <c r="F18" s="83"/>
      <c r="G18" s="83"/>
      <c r="H18" s="85"/>
      <c r="I18" s="85"/>
      <c r="J18" s="85"/>
      <c r="K18" s="86"/>
      <c r="L18" s="66"/>
      <c r="M18" s="84" t="e">
        <f t="shared" si="1"/>
        <v>#DIV/0!</v>
      </c>
      <c r="N18" s="87" t="e">
        <f t="shared" si="2"/>
        <v>#DIV/0!</v>
      </c>
      <c r="O18" s="88" t="e">
        <f t="shared" si="3"/>
        <v>#DIV/0!</v>
      </c>
      <c r="P18" s="9"/>
      <c r="Q18" s="89"/>
      <c r="R18" s="90"/>
      <c r="S18" s="90"/>
      <c r="T18" s="90"/>
      <c r="U18" s="90"/>
      <c r="V18" s="90"/>
      <c r="W18" s="90"/>
      <c r="X18" s="90"/>
      <c r="Y18" s="91"/>
    </row>
    <row r="19" spans="2:25" s="2" customFormat="1" ht="23.25" hidden="1" customHeight="1" x14ac:dyDescent="0.35">
      <c r="B19" s="82" t="s">
        <v>206</v>
      </c>
      <c r="C19" s="83"/>
      <c r="D19" s="73"/>
      <c r="E19" s="84" t="e">
        <f t="shared" si="0"/>
        <v>#DIV/0!</v>
      </c>
      <c r="F19" s="83"/>
      <c r="G19" s="83"/>
      <c r="H19" s="85"/>
      <c r="I19" s="85"/>
      <c r="J19" s="85"/>
      <c r="K19" s="86"/>
      <c r="L19" s="66"/>
      <c r="M19" s="84" t="e">
        <f t="shared" si="1"/>
        <v>#DIV/0!</v>
      </c>
      <c r="N19" s="87" t="e">
        <f t="shared" si="2"/>
        <v>#DIV/0!</v>
      </c>
      <c r="O19" s="88" t="e">
        <f t="shared" si="3"/>
        <v>#DIV/0!</v>
      </c>
      <c r="P19" s="9"/>
      <c r="Q19" s="89"/>
      <c r="R19" s="90"/>
      <c r="S19" s="90"/>
      <c r="T19" s="90"/>
      <c r="U19" s="90"/>
      <c r="V19" s="90"/>
      <c r="W19" s="90"/>
      <c r="X19" s="90"/>
      <c r="Y19" s="91"/>
    </row>
    <row r="20" spans="2:25" s="2" customFormat="1" ht="23.25" hidden="1" customHeight="1" x14ac:dyDescent="0.35">
      <c r="B20" s="82" t="s">
        <v>207</v>
      </c>
      <c r="C20" s="83"/>
      <c r="D20" s="73"/>
      <c r="E20" s="84" t="e">
        <f t="shared" si="0"/>
        <v>#DIV/0!</v>
      </c>
      <c r="F20" s="83"/>
      <c r="G20" s="83"/>
      <c r="H20" s="85"/>
      <c r="I20" s="85"/>
      <c r="J20" s="85"/>
      <c r="K20" s="86"/>
      <c r="L20" s="66"/>
      <c r="M20" s="84" t="e">
        <f t="shared" si="1"/>
        <v>#DIV/0!</v>
      </c>
      <c r="N20" s="87" t="e">
        <f t="shared" si="2"/>
        <v>#DIV/0!</v>
      </c>
      <c r="O20" s="88" t="e">
        <f t="shared" si="3"/>
        <v>#DIV/0!</v>
      </c>
      <c r="P20" s="9"/>
      <c r="Q20" s="89"/>
      <c r="R20" s="90"/>
      <c r="S20" s="90"/>
      <c r="T20" s="90"/>
      <c r="U20" s="90"/>
      <c r="V20" s="90"/>
      <c r="W20" s="90"/>
      <c r="X20" s="90"/>
      <c r="Y20" s="91"/>
    </row>
    <row r="21" spans="2:25" s="2" customFormat="1" ht="23.25" hidden="1" customHeight="1" x14ac:dyDescent="0.35">
      <c r="B21" s="93" t="s">
        <v>208</v>
      </c>
      <c r="C21" s="94"/>
      <c r="D21" s="73"/>
      <c r="E21" s="95" t="e">
        <f t="shared" si="0"/>
        <v>#DIV/0!</v>
      </c>
      <c r="F21" s="96"/>
      <c r="G21" s="96"/>
      <c r="H21" s="97"/>
      <c r="I21" s="97"/>
      <c r="J21" s="97"/>
      <c r="K21" s="98"/>
      <c r="L21" s="66"/>
      <c r="M21" s="95" t="e">
        <f t="shared" si="1"/>
        <v>#DIV/0!</v>
      </c>
      <c r="N21" s="99" t="e">
        <f t="shared" si="2"/>
        <v>#DIV/0!</v>
      </c>
      <c r="O21" s="100" t="e">
        <f t="shared" si="3"/>
        <v>#DIV/0!</v>
      </c>
      <c r="P21" s="9"/>
      <c r="Q21" s="101"/>
      <c r="R21" s="102"/>
      <c r="S21" s="102"/>
      <c r="T21" s="102"/>
      <c r="U21" s="102"/>
      <c r="V21" s="102"/>
      <c r="W21" s="102"/>
      <c r="X21" s="102"/>
      <c r="Y21" s="103"/>
    </row>
    <row r="22" spans="2:25" s="2" customFormat="1" ht="23.25" customHeight="1" thickBot="1" x14ac:dyDescent="0.4">
      <c r="B22" s="104" t="s">
        <v>186</v>
      </c>
      <c r="C22" s="113">
        <f>SUM(C10:C21)</f>
        <v>39846</v>
      </c>
      <c r="D22" s="73">
        <f>SUM(D10:D21)</f>
        <v>0</v>
      </c>
      <c r="E22" s="106">
        <f t="shared" si="0"/>
        <v>0</v>
      </c>
      <c r="F22" s="105">
        <f>SUM(F10:F21)</f>
        <v>0</v>
      </c>
      <c r="G22" s="105">
        <f>SUM(G10:G21)</f>
        <v>0</v>
      </c>
      <c r="H22" s="107">
        <f>AVERAGE(H10:H21)</f>
        <v>1</v>
      </c>
      <c r="I22" s="107">
        <v>0</v>
      </c>
      <c r="J22" s="107" t="s">
        <v>197</v>
      </c>
      <c r="K22" s="108" t="s">
        <v>197</v>
      </c>
      <c r="L22" s="66"/>
      <c r="M22" s="106">
        <f t="shared" si="1"/>
        <v>0</v>
      </c>
      <c r="N22" s="109">
        <f t="shared" si="2"/>
        <v>0</v>
      </c>
      <c r="O22" s="110">
        <f t="shared" si="3"/>
        <v>0</v>
      </c>
      <c r="P22" s="9"/>
      <c r="Q22" s="111">
        <f t="shared" ref="Q22:Y22" si="4">SUM(Q10:Q21)</f>
        <v>0</v>
      </c>
      <c r="R22" s="105">
        <f t="shared" si="4"/>
        <v>0</v>
      </c>
      <c r="S22" s="105">
        <f t="shared" si="4"/>
        <v>0</v>
      </c>
      <c r="T22" s="105">
        <f t="shared" si="4"/>
        <v>0</v>
      </c>
      <c r="U22" s="105">
        <f t="shared" si="4"/>
        <v>0</v>
      </c>
      <c r="V22" s="105">
        <f t="shared" si="4"/>
        <v>0</v>
      </c>
      <c r="W22" s="105">
        <f t="shared" si="4"/>
        <v>0</v>
      </c>
      <c r="X22" s="112">
        <f t="shared" si="4"/>
        <v>0</v>
      </c>
      <c r="Y22" s="113">
        <f t="shared" si="4"/>
        <v>0</v>
      </c>
    </row>
    <row r="23" spans="2:25" ht="13.5" customHeight="1" x14ac:dyDescent="0.35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20"/>
      <c r="V23" s="120"/>
      <c r="W23" s="120"/>
      <c r="X23" s="120"/>
      <c r="Y23" s="120"/>
    </row>
    <row r="24" spans="2:25" ht="13.5" customHeight="1" thickBot="1" x14ac:dyDescent="0.4"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20"/>
      <c r="V24" s="120"/>
      <c r="W24" s="120"/>
      <c r="X24" s="120"/>
      <c r="Y24" s="120"/>
    </row>
    <row r="25" spans="2:25" ht="13.5" customHeight="1" thickBot="1" x14ac:dyDescent="0.4">
      <c r="B25" s="183" t="s">
        <v>209</v>
      </c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5"/>
      <c r="U25"/>
      <c r="V25"/>
      <c r="W25"/>
      <c r="X25"/>
      <c r="Y25"/>
    </row>
    <row r="26" spans="2:25" ht="13.5" customHeight="1" x14ac:dyDescent="0.35">
      <c r="B26" s="114" t="s">
        <v>0</v>
      </c>
      <c r="C26" s="162" t="s">
        <v>210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4"/>
      <c r="U26"/>
      <c r="V26"/>
      <c r="W26"/>
      <c r="X26"/>
      <c r="Y26"/>
    </row>
    <row r="27" spans="2:25" ht="13.5" customHeight="1" x14ac:dyDescent="0.35">
      <c r="B27" s="115" t="s">
        <v>1</v>
      </c>
      <c r="C27" s="162" t="s">
        <v>172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/>
      <c r="V27"/>
      <c r="W27"/>
      <c r="X27"/>
      <c r="Y27"/>
    </row>
    <row r="28" spans="2:25" ht="13.5" customHeight="1" x14ac:dyDescent="0.35">
      <c r="B28" s="115" t="s">
        <v>2</v>
      </c>
      <c r="C28" s="162" t="s">
        <v>173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4"/>
      <c r="U28"/>
      <c r="V28"/>
      <c r="W28"/>
      <c r="X28"/>
      <c r="Y28"/>
    </row>
    <row r="29" spans="2:25" ht="13.5" customHeight="1" x14ac:dyDescent="0.35">
      <c r="B29" s="115" t="s">
        <v>3</v>
      </c>
      <c r="C29" s="162" t="s">
        <v>20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4"/>
      <c r="U29"/>
      <c r="V29"/>
      <c r="W29"/>
      <c r="X29"/>
      <c r="Y29"/>
    </row>
    <row r="30" spans="2:25" ht="13.5" customHeight="1" x14ac:dyDescent="0.35">
      <c r="B30" s="115" t="s">
        <v>21</v>
      </c>
      <c r="C30" s="162" t="s">
        <v>22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4"/>
      <c r="U30"/>
      <c r="V30"/>
      <c r="W30"/>
      <c r="X30"/>
      <c r="Y30"/>
    </row>
    <row r="31" spans="2:25" ht="13.5" customHeight="1" x14ac:dyDescent="0.35">
      <c r="B31" s="115" t="s">
        <v>5</v>
      </c>
      <c r="C31" s="162" t="s">
        <v>23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4"/>
      <c r="U31"/>
      <c r="V31"/>
      <c r="W31"/>
      <c r="X31"/>
      <c r="Y31"/>
    </row>
    <row r="32" spans="2:25" ht="13.5" customHeight="1" x14ac:dyDescent="0.35">
      <c r="B32" s="115" t="s">
        <v>6</v>
      </c>
      <c r="C32" s="162" t="s">
        <v>33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  <c r="U32"/>
      <c r="V32"/>
      <c r="W32"/>
      <c r="X32"/>
      <c r="Y32"/>
    </row>
    <row r="33" spans="1:25" ht="13.5" customHeight="1" x14ac:dyDescent="0.35">
      <c r="B33" s="115" t="s">
        <v>7</v>
      </c>
      <c r="C33" s="162" t="s">
        <v>174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4"/>
      <c r="U33"/>
      <c r="V33"/>
      <c r="W33"/>
      <c r="X33"/>
      <c r="Y33"/>
    </row>
    <row r="34" spans="1:25" ht="13.5" customHeight="1" x14ac:dyDescent="0.35">
      <c r="B34" s="115" t="s">
        <v>175</v>
      </c>
      <c r="C34" s="162" t="s">
        <v>211</v>
      </c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4"/>
      <c r="U34"/>
      <c r="V34"/>
      <c r="W34"/>
      <c r="X34"/>
      <c r="Y34"/>
    </row>
    <row r="35" spans="1:25" ht="13.5" customHeight="1" x14ac:dyDescent="0.35">
      <c r="B35" s="115" t="s">
        <v>176</v>
      </c>
      <c r="C35" s="162" t="s">
        <v>177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4"/>
      <c r="U35"/>
      <c r="V35"/>
      <c r="W35"/>
      <c r="X35"/>
      <c r="Y35"/>
    </row>
    <row r="36" spans="1:25" customFormat="1" ht="15.5" x14ac:dyDescent="0.35">
      <c r="A36" s="9"/>
      <c r="B36" s="115" t="s">
        <v>8</v>
      </c>
      <c r="C36" s="162" t="s">
        <v>24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4"/>
    </row>
    <row r="37" spans="1:25" ht="13.5" customHeight="1" x14ac:dyDescent="0.35">
      <c r="B37" s="115" t="s">
        <v>9</v>
      </c>
      <c r="C37" s="162" t="s">
        <v>178</v>
      </c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4"/>
      <c r="U37"/>
      <c r="V37"/>
      <c r="W37"/>
      <c r="X37"/>
      <c r="Y37"/>
    </row>
    <row r="38" spans="1:25" ht="13.5" customHeight="1" x14ac:dyDescent="0.35">
      <c r="B38" s="115" t="s">
        <v>165</v>
      </c>
      <c r="C38" s="162" t="s">
        <v>166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4"/>
      <c r="U38"/>
      <c r="V38"/>
      <c r="W38"/>
      <c r="X38"/>
      <c r="Y38"/>
    </row>
    <row r="39" spans="1:25" ht="13.5" customHeight="1" x14ac:dyDescent="0.35">
      <c r="B39" s="115" t="s">
        <v>10</v>
      </c>
      <c r="C39" s="162" t="s">
        <v>25</v>
      </c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4"/>
      <c r="U39"/>
      <c r="V39"/>
      <c r="W39"/>
      <c r="X39"/>
      <c r="Y39"/>
    </row>
    <row r="40" spans="1:25" ht="13.5" customHeight="1" x14ac:dyDescent="0.35">
      <c r="B40" s="115" t="s">
        <v>11</v>
      </c>
      <c r="C40" s="162" t="s">
        <v>179</v>
      </c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4"/>
      <c r="U40"/>
      <c r="V40"/>
      <c r="W40"/>
      <c r="X40"/>
      <c r="Y40"/>
    </row>
    <row r="41" spans="1:25" ht="13.5" customHeight="1" x14ac:dyDescent="0.35">
      <c r="B41" s="115" t="s">
        <v>151</v>
      </c>
      <c r="C41" s="162" t="s">
        <v>180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4"/>
      <c r="U41"/>
      <c r="V41"/>
      <c r="W41"/>
      <c r="X41"/>
      <c r="Y41"/>
    </row>
    <row r="42" spans="1:25" ht="13.5" customHeight="1" x14ac:dyDescent="0.35">
      <c r="B42" s="115" t="s">
        <v>181</v>
      </c>
      <c r="C42" s="162" t="s">
        <v>182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4"/>
      <c r="U42"/>
      <c r="V42"/>
      <c r="W42"/>
      <c r="X42"/>
      <c r="Y42"/>
    </row>
    <row r="43" spans="1:25" ht="13.5" customHeight="1" x14ac:dyDescent="0.35">
      <c r="B43" s="115" t="s">
        <v>183</v>
      </c>
      <c r="C43" s="162" t="s">
        <v>212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4"/>
      <c r="U43"/>
      <c r="V43"/>
      <c r="W43"/>
      <c r="X43"/>
      <c r="Y43"/>
    </row>
    <row r="44" spans="1:25" ht="13.5" customHeight="1" x14ac:dyDescent="0.35">
      <c r="B44" s="116" t="s">
        <v>213</v>
      </c>
      <c r="C44" s="162" t="s">
        <v>184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4"/>
      <c r="U44"/>
      <c r="V44"/>
      <c r="W44"/>
      <c r="X44"/>
      <c r="Y44"/>
    </row>
    <row r="45" spans="1:25" ht="13.5" customHeight="1" x14ac:dyDescent="0.35">
      <c r="B45" s="115" t="s">
        <v>171</v>
      </c>
      <c r="C45" s="162" t="s">
        <v>185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4"/>
      <c r="U45"/>
      <c r="V45"/>
      <c r="W45"/>
      <c r="X45"/>
      <c r="Y45"/>
    </row>
    <row r="46" spans="1:25" ht="13.5" customHeight="1" thickBot="1" x14ac:dyDescent="0.4">
      <c r="B46" s="117" t="s">
        <v>214</v>
      </c>
      <c r="C46" s="165" t="s">
        <v>215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7"/>
      <c r="U46"/>
      <c r="V46"/>
      <c r="W46"/>
      <c r="X46"/>
      <c r="Y46"/>
    </row>
    <row r="47" spans="1:25" s="58" customFormat="1" ht="14.5" x14ac:dyDescent="0.3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/>
      <c r="V47"/>
      <c r="W47"/>
      <c r="X47"/>
      <c r="Y47"/>
    </row>
    <row r="48" spans="1:25" ht="13.5" customHeight="1" x14ac:dyDescent="0.25"/>
    <row r="50" spans="2:20" s="3" customFormat="1" ht="18" customHeight="1" x14ac:dyDescent="0.25">
      <c r="O50" s="4"/>
    </row>
    <row r="51" spans="2:20" s="3" customFormat="1" ht="18" customHeight="1" x14ac:dyDescent="0.25">
      <c r="O51" s="4"/>
    </row>
    <row r="52" spans="2:20" s="3" customFormat="1" ht="18" customHeight="1" x14ac:dyDescent="0.25"/>
    <row r="53" spans="2:20" s="3" customFormat="1" ht="18" customHeight="1" x14ac:dyDescent="0.3">
      <c r="B53" s="5"/>
      <c r="C53" s="5"/>
      <c r="P53" s="25"/>
      <c r="R53" s="6"/>
      <c r="S53" s="6"/>
      <c r="T53" s="6"/>
    </row>
    <row r="54" spans="2:20" s="3" customFormat="1" ht="18" customHeight="1" x14ac:dyDescent="0.35">
      <c r="B54" s="7" t="s">
        <v>12</v>
      </c>
      <c r="C54" s="5"/>
      <c r="R54" s="6"/>
      <c r="S54" s="6"/>
      <c r="T54" s="6"/>
    </row>
    <row r="55" spans="2:20" s="3" customFormat="1" ht="18" customHeight="1" x14ac:dyDescent="0.35">
      <c r="B55" s="7" t="s">
        <v>13</v>
      </c>
      <c r="C55" s="5"/>
      <c r="R55" s="6"/>
      <c r="S55" s="6"/>
      <c r="T55" s="6"/>
    </row>
    <row r="56" spans="2:20" s="3" customFormat="1" ht="18" customHeight="1" x14ac:dyDescent="0.35">
      <c r="B56" s="7" t="s">
        <v>14</v>
      </c>
      <c r="C56" s="5"/>
    </row>
    <row r="57" spans="2:20" s="3" customFormat="1" ht="18" customHeight="1" x14ac:dyDescent="0.35">
      <c r="B57" s="7" t="s">
        <v>15</v>
      </c>
      <c r="C57" s="5"/>
    </row>
    <row r="58" spans="2:20" s="3" customFormat="1" ht="18" customHeight="1" x14ac:dyDescent="0.35">
      <c r="B58" s="7" t="s">
        <v>26</v>
      </c>
      <c r="C58" s="5"/>
    </row>
    <row r="59" spans="2:20" s="3" customFormat="1" ht="18" customHeight="1" x14ac:dyDescent="0.35">
      <c r="B59" s="7" t="s">
        <v>27</v>
      </c>
      <c r="C59" s="5"/>
    </row>
    <row r="60" spans="2:20" s="3" customFormat="1" ht="18" customHeight="1" x14ac:dyDescent="0.35">
      <c r="B60" s="7" t="s">
        <v>28</v>
      </c>
      <c r="C60" s="5"/>
    </row>
    <row r="61" spans="2:20" s="3" customFormat="1" ht="18" customHeight="1" x14ac:dyDescent="0.35">
      <c r="B61" s="7" t="s">
        <v>16</v>
      </c>
      <c r="C61" s="5"/>
    </row>
    <row r="62" spans="2:20" s="3" customFormat="1" ht="18" customHeight="1" x14ac:dyDescent="0.35">
      <c r="B62" s="7" t="s">
        <v>29</v>
      </c>
      <c r="C62" s="5"/>
    </row>
    <row r="63" spans="2:20" s="3" customFormat="1" ht="18" customHeight="1" x14ac:dyDescent="0.35">
      <c r="B63" s="7" t="s">
        <v>17</v>
      </c>
      <c r="C63" s="5"/>
    </row>
    <row r="64" spans="2:20" s="3" customFormat="1" ht="18" customHeight="1" x14ac:dyDescent="0.35">
      <c r="B64" s="7" t="s">
        <v>18</v>
      </c>
      <c r="C64" s="5"/>
      <c r="S64" s="6"/>
    </row>
    <row r="65" spans="2:21" s="3" customFormat="1" ht="18" customHeight="1" x14ac:dyDescent="0.35">
      <c r="B65" s="7" t="s">
        <v>19</v>
      </c>
      <c r="C65" s="5"/>
      <c r="S65" s="6"/>
    </row>
    <row r="66" spans="2:21" s="3" customFormat="1" ht="18" customHeight="1" x14ac:dyDescent="0.25">
      <c r="B66" s="5"/>
      <c r="C66" s="5"/>
      <c r="S66" s="6"/>
    </row>
    <row r="67" spans="2:21" s="3" customFormat="1" ht="18" customHeight="1" x14ac:dyDescent="0.25">
      <c r="S67" s="6"/>
    </row>
    <row r="68" spans="2:21" ht="18" customHeight="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6"/>
      <c r="T68" s="3"/>
      <c r="U68" s="3"/>
    </row>
    <row r="69" spans="2:21" ht="18" customHeight="1" x14ac:dyDescent="0.25">
      <c r="B69" s="8"/>
      <c r="C69" s="8"/>
      <c r="D69" s="8"/>
    </row>
    <row r="70" spans="2:21" ht="18" customHeight="1" x14ac:dyDescent="0.25">
      <c r="B70" s="8"/>
      <c r="C70" s="8"/>
      <c r="D70" s="8"/>
    </row>
    <row r="71" spans="2:21" ht="18" customHeight="1" x14ac:dyDescent="0.25">
      <c r="B71" s="8"/>
      <c r="C71" s="8"/>
      <c r="D71" s="8"/>
    </row>
  </sheetData>
  <mergeCells count="29">
    <mergeCell ref="B25:T25"/>
    <mergeCell ref="C2:V5"/>
    <mergeCell ref="W2:Y2"/>
    <mergeCell ref="W3:Y3"/>
    <mergeCell ref="W4:Y4"/>
    <mergeCell ref="W5:Y5"/>
    <mergeCell ref="E8:K8"/>
    <mergeCell ref="M8:O8"/>
    <mergeCell ref="C39:T39"/>
    <mergeCell ref="C36:T36"/>
    <mergeCell ref="C42:T42"/>
    <mergeCell ref="C43:T43"/>
    <mergeCell ref="C44:T44"/>
    <mergeCell ref="C46:T46"/>
    <mergeCell ref="C26:T26"/>
    <mergeCell ref="C27:T27"/>
    <mergeCell ref="C28:T28"/>
    <mergeCell ref="C29:T29"/>
    <mergeCell ref="C30:T30"/>
    <mergeCell ref="C31:T31"/>
    <mergeCell ref="C32:T32"/>
    <mergeCell ref="C33:T33"/>
    <mergeCell ref="C34:T34"/>
    <mergeCell ref="C35:T35"/>
    <mergeCell ref="C37:T37"/>
    <mergeCell ref="C38:T38"/>
    <mergeCell ref="C40:T40"/>
    <mergeCell ref="C41:T41"/>
    <mergeCell ref="C45:T45"/>
  </mergeCells>
  <dataValidations count="1">
    <dataValidation type="list" allowBlank="1" showInputMessage="1" showErrorMessage="1" sqref="B9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Y71"/>
  <sheetViews>
    <sheetView zoomScale="55" zoomScaleNormal="55" zoomScaleSheetLayoutView="55" workbookViewId="0">
      <selection activeCell="W5" sqref="W5:Y5"/>
    </sheetView>
  </sheetViews>
  <sheetFormatPr defaultColWidth="11.453125" defaultRowHeight="12.5" x14ac:dyDescent="0.25"/>
  <cols>
    <col min="1" max="1" width="3.453125" style="1" customWidth="1"/>
    <col min="2" max="2" width="27" style="1" customWidth="1"/>
    <col min="3" max="3" width="17.7265625" style="1" customWidth="1"/>
    <col min="4" max="4" width="2.26953125" style="1" customWidth="1"/>
    <col min="5" max="7" width="12.7265625" style="1" customWidth="1"/>
    <col min="8" max="8" width="17.7265625" style="1" customWidth="1"/>
    <col min="9" max="11" width="12.7265625" style="1" customWidth="1"/>
    <col min="12" max="12" width="2.26953125" style="1" customWidth="1"/>
    <col min="13" max="15" width="12.7265625" style="1" customWidth="1"/>
    <col min="16" max="16" width="2.26953125" style="1" customWidth="1"/>
    <col min="17" max="25" width="12.7265625" style="1" customWidth="1"/>
    <col min="26" max="16384" width="11.453125" style="1"/>
  </cols>
  <sheetData>
    <row r="1" spans="1:25" customFormat="1" ht="15" thickBot="1" x14ac:dyDescent="0.4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9"/>
    </row>
    <row r="2" spans="1:25" customFormat="1" ht="36" customHeight="1" thickBot="1" x14ac:dyDescent="0.4">
      <c r="A2" s="9"/>
      <c r="B2" s="11"/>
      <c r="C2" s="177" t="s">
        <v>142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8"/>
      <c r="W2" s="174" t="s">
        <v>143</v>
      </c>
      <c r="X2" s="175"/>
      <c r="Y2" s="176"/>
    </row>
    <row r="3" spans="1:25" customFormat="1" ht="24.75" customHeight="1" thickBot="1" x14ac:dyDescent="0.4">
      <c r="A3" s="9"/>
      <c r="B3" s="12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80"/>
      <c r="W3" s="174" t="s">
        <v>144</v>
      </c>
      <c r="X3" s="175"/>
      <c r="Y3" s="176"/>
    </row>
    <row r="4" spans="1:25" customFormat="1" ht="22.5" customHeight="1" thickBot="1" x14ac:dyDescent="0.4">
      <c r="A4" s="9"/>
      <c r="B4" s="12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80"/>
      <c r="W4" s="174" t="s">
        <v>219</v>
      </c>
      <c r="X4" s="175"/>
      <c r="Y4" s="176"/>
    </row>
    <row r="5" spans="1:25" customFormat="1" ht="24" customHeight="1" thickBot="1" x14ac:dyDescent="0.4">
      <c r="A5" s="9"/>
      <c r="B5" s="13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2"/>
      <c r="W5" s="174" t="s">
        <v>223</v>
      </c>
      <c r="X5" s="175"/>
      <c r="Y5" s="176"/>
    </row>
    <row r="6" spans="1:25" ht="17.25" customHeight="1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"/>
      <c r="U6"/>
      <c r="V6"/>
      <c r="W6"/>
      <c r="X6"/>
      <c r="Y6"/>
    </row>
    <row r="7" spans="1:25" ht="16" thickBot="1" x14ac:dyDescent="0.4">
      <c r="B7" s="14" t="s">
        <v>30</v>
      </c>
      <c r="C7" s="15" t="s">
        <v>217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6"/>
      <c r="T7" s="9"/>
      <c r="U7"/>
      <c r="V7"/>
      <c r="W7"/>
      <c r="X7"/>
      <c r="Y7"/>
    </row>
    <row r="8" spans="1:25" ht="18" customHeight="1" thickBot="1" x14ac:dyDescent="0.4">
      <c r="B8" s="9"/>
      <c r="C8" s="9"/>
      <c r="D8" s="9"/>
      <c r="E8" s="168" t="s">
        <v>189</v>
      </c>
      <c r="F8" s="169"/>
      <c r="G8" s="169"/>
      <c r="H8" s="169"/>
      <c r="I8" s="169"/>
      <c r="J8" s="169"/>
      <c r="K8" s="170"/>
      <c r="L8" s="66"/>
      <c r="M8" s="171" t="s">
        <v>190</v>
      </c>
      <c r="N8" s="172"/>
      <c r="O8" s="173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50.15" customHeight="1" thickBot="1" x14ac:dyDescent="0.4">
      <c r="B9" s="67" t="s">
        <v>191</v>
      </c>
      <c r="C9" s="68" t="s">
        <v>0</v>
      </c>
      <c r="D9" s="9"/>
      <c r="E9" s="67" t="s">
        <v>171</v>
      </c>
      <c r="F9" s="68" t="s">
        <v>9</v>
      </c>
      <c r="G9" s="68" t="s">
        <v>165</v>
      </c>
      <c r="H9" s="69" t="s">
        <v>192</v>
      </c>
      <c r="I9" s="68" t="s">
        <v>193</v>
      </c>
      <c r="J9" s="68" t="s">
        <v>194</v>
      </c>
      <c r="K9" s="70" t="s">
        <v>195</v>
      </c>
      <c r="L9" s="66"/>
      <c r="M9" s="67" t="s">
        <v>10</v>
      </c>
      <c r="N9" s="68" t="s">
        <v>11</v>
      </c>
      <c r="O9" s="70" t="s">
        <v>151</v>
      </c>
      <c r="P9" s="9"/>
      <c r="Q9" s="67" t="s">
        <v>1</v>
      </c>
      <c r="R9" s="68" t="s">
        <v>2</v>
      </c>
      <c r="S9" s="68" t="s">
        <v>3</v>
      </c>
      <c r="T9" s="68" t="s">
        <v>4</v>
      </c>
      <c r="U9" s="68" t="s">
        <v>5</v>
      </c>
      <c r="V9" s="68" t="s">
        <v>6</v>
      </c>
      <c r="W9" s="68" t="s">
        <v>7</v>
      </c>
      <c r="X9" s="68" t="s">
        <v>8</v>
      </c>
      <c r="Y9" s="70" t="s">
        <v>170</v>
      </c>
    </row>
    <row r="10" spans="1:25" s="2" customFormat="1" ht="33.75" customHeight="1" thickBot="1" x14ac:dyDescent="0.4">
      <c r="B10" s="71" t="s">
        <v>196</v>
      </c>
      <c r="C10" s="72">
        <v>29892</v>
      </c>
      <c r="D10" s="73"/>
      <c r="E10" s="74">
        <v>0.83634417235380709</v>
      </c>
      <c r="F10" s="72">
        <v>0</v>
      </c>
      <c r="G10" s="72">
        <v>0</v>
      </c>
      <c r="H10" s="75">
        <v>1</v>
      </c>
      <c r="I10" s="75" t="s">
        <v>187</v>
      </c>
      <c r="J10" s="75" t="s">
        <v>187</v>
      </c>
      <c r="K10" s="76" t="s">
        <v>187</v>
      </c>
      <c r="L10" s="66"/>
      <c r="M10" s="74">
        <v>0</v>
      </c>
      <c r="N10" s="77">
        <v>0</v>
      </c>
      <c r="O10" s="78">
        <v>0</v>
      </c>
      <c r="P10" s="9"/>
      <c r="Q10" s="79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1</v>
      </c>
      <c r="X10" s="80">
        <v>0</v>
      </c>
      <c r="Y10" s="81">
        <v>25</v>
      </c>
    </row>
    <row r="11" spans="1:25" s="2" customFormat="1" ht="33.75" hidden="1" customHeight="1" x14ac:dyDescent="0.35">
      <c r="B11" s="82" t="s">
        <v>198</v>
      </c>
      <c r="C11" s="83"/>
      <c r="D11" s="73"/>
      <c r="E11" s="84" t="e">
        <f t="shared" ref="E11:E22" si="0">Y11*1000/C11</f>
        <v>#DIV/0!</v>
      </c>
      <c r="F11" s="83"/>
      <c r="G11" s="83"/>
      <c r="H11" s="85"/>
      <c r="I11" s="85"/>
      <c r="J11" s="85"/>
      <c r="K11" s="86"/>
      <c r="L11" s="66"/>
      <c r="M11" s="84" t="e">
        <f t="shared" ref="M11:M22" si="1">SUM(R11:U11)/C11* (1000000)</f>
        <v>#DIV/0!</v>
      </c>
      <c r="N11" s="87" t="e">
        <f t="shared" ref="N11:N22" si="2">Q11/C11*1000000</f>
        <v>#DIV/0!</v>
      </c>
      <c r="O11" s="88" t="e">
        <f t="shared" ref="O11:O22" si="3">(S11*1000000/C11)*N11/1000</f>
        <v>#DIV/0!</v>
      </c>
      <c r="P11" s="9"/>
      <c r="Q11" s="89"/>
      <c r="R11" s="90"/>
      <c r="S11" s="90"/>
      <c r="T11" s="90"/>
      <c r="U11" s="90"/>
      <c r="V11" s="90"/>
      <c r="W11" s="90"/>
      <c r="X11" s="90"/>
      <c r="Y11" s="91"/>
    </row>
    <row r="12" spans="1:25" s="2" customFormat="1" ht="33.75" hidden="1" customHeight="1" x14ac:dyDescent="0.35">
      <c r="B12" s="82" t="s">
        <v>199</v>
      </c>
      <c r="C12" s="83"/>
      <c r="D12" s="73"/>
      <c r="E12" s="84" t="e">
        <f t="shared" si="0"/>
        <v>#DIV/0!</v>
      </c>
      <c r="F12" s="83"/>
      <c r="G12" s="83"/>
      <c r="H12" s="85"/>
      <c r="I12" s="85"/>
      <c r="J12" s="85"/>
      <c r="K12" s="86"/>
      <c r="L12" s="66"/>
      <c r="M12" s="84" t="e">
        <f t="shared" si="1"/>
        <v>#DIV/0!</v>
      </c>
      <c r="N12" s="87" t="e">
        <f t="shared" si="2"/>
        <v>#DIV/0!</v>
      </c>
      <c r="O12" s="88" t="e">
        <f t="shared" si="3"/>
        <v>#DIV/0!</v>
      </c>
      <c r="P12" s="9"/>
      <c r="Q12" s="89"/>
      <c r="R12" s="90"/>
      <c r="S12" s="90"/>
      <c r="T12" s="90"/>
      <c r="U12" s="90"/>
      <c r="V12" s="90"/>
      <c r="W12" s="90"/>
      <c r="X12" s="90"/>
      <c r="Y12" s="91"/>
    </row>
    <row r="13" spans="1:25" s="2" customFormat="1" ht="33.75" hidden="1" customHeight="1" x14ac:dyDescent="0.35">
      <c r="B13" s="82" t="s">
        <v>200</v>
      </c>
      <c r="C13" s="83"/>
      <c r="D13" s="73"/>
      <c r="E13" s="84" t="e">
        <f t="shared" si="0"/>
        <v>#DIV/0!</v>
      </c>
      <c r="F13" s="83"/>
      <c r="G13" s="83"/>
      <c r="H13" s="85"/>
      <c r="I13" s="85"/>
      <c r="J13" s="85"/>
      <c r="K13" s="86"/>
      <c r="L13" s="66"/>
      <c r="M13" s="84" t="e">
        <f t="shared" si="1"/>
        <v>#DIV/0!</v>
      </c>
      <c r="N13" s="87" t="e">
        <f t="shared" si="2"/>
        <v>#DIV/0!</v>
      </c>
      <c r="O13" s="88" t="e">
        <f t="shared" si="3"/>
        <v>#DIV/0!</v>
      </c>
      <c r="P13" s="9"/>
      <c r="Q13" s="89"/>
      <c r="R13" s="90"/>
      <c r="S13" s="90"/>
      <c r="T13" s="90"/>
      <c r="U13" s="90"/>
      <c r="V13" s="90"/>
      <c r="W13" s="90"/>
      <c r="X13" s="90"/>
      <c r="Y13" s="91"/>
    </row>
    <row r="14" spans="1:25" s="2" customFormat="1" ht="33.75" hidden="1" customHeight="1" x14ac:dyDescent="0.35">
      <c r="B14" s="82" t="s">
        <v>201</v>
      </c>
      <c r="C14" s="83"/>
      <c r="D14" s="73"/>
      <c r="E14" s="84" t="e">
        <f t="shared" si="0"/>
        <v>#DIV/0!</v>
      </c>
      <c r="F14" s="83"/>
      <c r="G14" s="83"/>
      <c r="H14" s="85"/>
      <c r="I14" s="85"/>
      <c r="J14" s="85"/>
      <c r="K14" s="86"/>
      <c r="L14" s="66"/>
      <c r="M14" s="84" t="e">
        <f t="shared" si="1"/>
        <v>#DIV/0!</v>
      </c>
      <c r="N14" s="87" t="e">
        <f t="shared" si="2"/>
        <v>#DIV/0!</v>
      </c>
      <c r="O14" s="88" t="e">
        <f t="shared" si="3"/>
        <v>#DIV/0!</v>
      </c>
      <c r="P14" s="9"/>
      <c r="Q14" s="89"/>
      <c r="R14" s="90"/>
      <c r="S14" s="90"/>
      <c r="T14" s="90"/>
      <c r="U14" s="90"/>
      <c r="V14" s="90"/>
      <c r="W14" s="90"/>
      <c r="X14" s="90"/>
      <c r="Y14" s="91"/>
    </row>
    <row r="15" spans="1:25" s="2" customFormat="1" ht="33.75" hidden="1" customHeight="1" x14ac:dyDescent="0.35">
      <c r="B15" s="82" t="s">
        <v>202</v>
      </c>
      <c r="C15" s="83"/>
      <c r="D15" s="73"/>
      <c r="E15" s="84" t="e">
        <f t="shared" si="0"/>
        <v>#DIV/0!</v>
      </c>
      <c r="F15" s="83"/>
      <c r="G15" s="83"/>
      <c r="H15" s="85"/>
      <c r="I15" s="85"/>
      <c r="J15" s="85"/>
      <c r="K15" s="86"/>
      <c r="L15" s="66"/>
      <c r="M15" s="84" t="e">
        <f t="shared" si="1"/>
        <v>#DIV/0!</v>
      </c>
      <c r="N15" s="87" t="e">
        <f t="shared" si="2"/>
        <v>#DIV/0!</v>
      </c>
      <c r="O15" s="88" t="e">
        <f t="shared" si="3"/>
        <v>#DIV/0!</v>
      </c>
      <c r="P15" s="9"/>
      <c r="Q15" s="89"/>
      <c r="R15" s="90"/>
      <c r="S15" s="90"/>
      <c r="T15" s="90"/>
      <c r="U15" s="90"/>
      <c r="V15" s="90"/>
      <c r="W15" s="90"/>
      <c r="X15" s="90"/>
      <c r="Y15" s="91"/>
    </row>
    <row r="16" spans="1:25" s="2" customFormat="1" ht="33.75" hidden="1" customHeight="1" x14ac:dyDescent="0.35">
      <c r="B16" s="82" t="s">
        <v>203</v>
      </c>
      <c r="C16" s="83"/>
      <c r="D16" s="73"/>
      <c r="E16" s="84" t="e">
        <f t="shared" si="0"/>
        <v>#DIV/0!</v>
      </c>
      <c r="F16" s="83"/>
      <c r="G16" s="83"/>
      <c r="H16" s="85"/>
      <c r="I16" s="85"/>
      <c r="J16" s="85"/>
      <c r="K16" s="86"/>
      <c r="L16" s="66"/>
      <c r="M16" s="84" t="e">
        <f t="shared" si="1"/>
        <v>#DIV/0!</v>
      </c>
      <c r="N16" s="87" t="e">
        <f t="shared" si="2"/>
        <v>#DIV/0!</v>
      </c>
      <c r="O16" s="88" t="e">
        <f t="shared" si="3"/>
        <v>#DIV/0!</v>
      </c>
      <c r="P16" s="9"/>
      <c r="Q16" s="92"/>
      <c r="R16" s="90"/>
      <c r="S16" s="90"/>
      <c r="T16" s="90"/>
      <c r="U16" s="90"/>
      <c r="V16" s="90"/>
      <c r="W16" s="90"/>
      <c r="X16" s="90"/>
      <c r="Y16" s="91"/>
    </row>
    <row r="17" spans="2:25" s="2" customFormat="1" ht="33.75" hidden="1" customHeight="1" x14ac:dyDescent="0.35">
      <c r="B17" s="82" t="s">
        <v>204</v>
      </c>
      <c r="C17" s="83"/>
      <c r="D17" s="73"/>
      <c r="E17" s="84" t="e">
        <f t="shared" si="0"/>
        <v>#DIV/0!</v>
      </c>
      <c r="F17" s="83"/>
      <c r="G17" s="83"/>
      <c r="H17" s="85"/>
      <c r="I17" s="85"/>
      <c r="J17" s="85"/>
      <c r="K17" s="86"/>
      <c r="L17" s="66"/>
      <c r="M17" s="84" t="e">
        <f t="shared" si="1"/>
        <v>#DIV/0!</v>
      </c>
      <c r="N17" s="87" t="e">
        <f t="shared" si="2"/>
        <v>#DIV/0!</v>
      </c>
      <c r="O17" s="88" t="e">
        <f t="shared" si="3"/>
        <v>#DIV/0!</v>
      </c>
      <c r="P17" s="9"/>
      <c r="Q17" s="89"/>
      <c r="R17" s="90"/>
      <c r="S17" s="90"/>
      <c r="T17" s="90"/>
      <c r="U17" s="90"/>
      <c r="V17" s="90"/>
      <c r="W17" s="90"/>
      <c r="X17" s="90"/>
      <c r="Y17" s="91"/>
    </row>
    <row r="18" spans="2:25" s="2" customFormat="1" ht="33.75" hidden="1" customHeight="1" x14ac:dyDescent="0.35">
      <c r="B18" s="82" t="s">
        <v>205</v>
      </c>
      <c r="C18" s="83"/>
      <c r="D18" s="73"/>
      <c r="E18" s="84" t="e">
        <f t="shared" si="0"/>
        <v>#DIV/0!</v>
      </c>
      <c r="F18" s="83"/>
      <c r="G18" s="83"/>
      <c r="H18" s="85"/>
      <c r="I18" s="85"/>
      <c r="J18" s="85"/>
      <c r="K18" s="86"/>
      <c r="L18" s="66"/>
      <c r="M18" s="84" t="e">
        <f t="shared" si="1"/>
        <v>#DIV/0!</v>
      </c>
      <c r="N18" s="87" t="e">
        <f t="shared" si="2"/>
        <v>#DIV/0!</v>
      </c>
      <c r="O18" s="88" t="e">
        <f t="shared" si="3"/>
        <v>#DIV/0!</v>
      </c>
      <c r="P18" s="9"/>
      <c r="Q18" s="89"/>
      <c r="R18" s="90"/>
      <c r="S18" s="90"/>
      <c r="T18" s="90"/>
      <c r="U18" s="90"/>
      <c r="V18" s="90"/>
      <c r="W18" s="90"/>
      <c r="X18" s="90"/>
      <c r="Y18" s="91"/>
    </row>
    <row r="19" spans="2:25" s="2" customFormat="1" ht="33.75" hidden="1" customHeight="1" x14ac:dyDescent="0.35">
      <c r="B19" s="82" t="s">
        <v>206</v>
      </c>
      <c r="C19" s="83"/>
      <c r="D19" s="73"/>
      <c r="E19" s="84" t="e">
        <f t="shared" si="0"/>
        <v>#DIV/0!</v>
      </c>
      <c r="F19" s="83"/>
      <c r="G19" s="83"/>
      <c r="H19" s="85"/>
      <c r="I19" s="85"/>
      <c r="J19" s="85"/>
      <c r="K19" s="86"/>
      <c r="L19" s="66"/>
      <c r="M19" s="84" t="e">
        <f t="shared" si="1"/>
        <v>#DIV/0!</v>
      </c>
      <c r="N19" s="87" t="e">
        <f t="shared" si="2"/>
        <v>#DIV/0!</v>
      </c>
      <c r="O19" s="88" t="e">
        <f t="shared" si="3"/>
        <v>#DIV/0!</v>
      </c>
      <c r="P19" s="9"/>
      <c r="Q19" s="89"/>
      <c r="R19" s="90"/>
      <c r="S19" s="90"/>
      <c r="T19" s="90"/>
      <c r="U19" s="90"/>
      <c r="V19" s="90"/>
      <c r="W19" s="90"/>
      <c r="X19" s="90"/>
      <c r="Y19" s="91"/>
    </row>
    <row r="20" spans="2:25" s="2" customFormat="1" ht="33.75" hidden="1" customHeight="1" x14ac:dyDescent="0.35">
      <c r="B20" s="82" t="s">
        <v>207</v>
      </c>
      <c r="C20" s="83"/>
      <c r="D20" s="73"/>
      <c r="E20" s="84" t="e">
        <f t="shared" si="0"/>
        <v>#DIV/0!</v>
      </c>
      <c r="F20" s="83"/>
      <c r="G20" s="83"/>
      <c r="H20" s="85"/>
      <c r="I20" s="85"/>
      <c r="J20" s="85"/>
      <c r="K20" s="86"/>
      <c r="L20" s="66"/>
      <c r="M20" s="84" t="e">
        <f t="shared" si="1"/>
        <v>#DIV/0!</v>
      </c>
      <c r="N20" s="87" t="e">
        <f t="shared" si="2"/>
        <v>#DIV/0!</v>
      </c>
      <c r="O20" s="88" t="e">
        <f t="shared" si="3"/>
        <v>#DIV/0!</v>
      </c>
      <c r="P20" s="9"/>
      <c r="Q20" s="89"/>
      <c r="R20" s="90"/>
      <c r="S20" s="90"/>
      <c r="T20" s="90"/>
      <c r="U20" s="90"/>
      <c r="V20" s="90"/>
      <c r="W20" s="90"/>
      <c r="X20" s="90"/>
      <c r="Y20" s="91"/>
    </row>
    <row r="21" spans="2:25" s="2" customFormat="1" ht="33.75" hidden="1" customHeight="1" x14ac:dyDescent="0.35">
      <c r="B21" s="93" t="s">
        <v>208</v>
      </c>
      <c r="C21" s="94"/>
      <c r="D21" s="73"/>
      <c r="E21" s="95" t="e">
        <f t="shared" si="0"/>
        <v>#DIV/0!</v>
      </c>
      <c r="F21" s="96"/>
      <c r="G21" s="96"/>
      <c r="H21" s="97"/>
      <c r="I21" s="97"/>
      <c r="J21" s="97"/>
      <c r="K21" s="98"/>
      <c r="L21" s="66"/>
      <c r="M21" s="95" t="e">
        <f t="shared" si="1"/>
        <v>#DIV/0!</v>
      </c>
      <c r="N21" s="99" t="e">
        <f t="shared" si="2"/>
        <v>#DIV/0!</v>
      </c>
      <c r="O21" s="100" t="e">
        <f t="shared" si="3"/>
        <v>#DIV/0!</v>
      </c>
      <c r="P21" s="9"/>
      <c r="Q21" s="101"/>
      <c r="R21" s="102"/>
      <c r="S21" s="102"/>
      <c r="T21" s="102"/>
      <c r="U21" s="102"/>
      <c r="V21" s="102"/>
      <c r="W21" s="102"/>
      <c r="X21" s="102"/>
      <c r="Y21" s="103"/>
    </row>
    <row r="22" spans="2:25" s="2" customFormat="1" ht="29.25" customHeight="1" thickBot="1" x14ac:dyDescent="0.4">
      <c r="B22" s="104" t="s">
        <v>186</v>
      </c>
      <c r="C22" s="113">
        <f>SUM(C10:C21)</f>
        <v>29892</v>
      </c>
      <c r="D22" s="73">
        <f>SUM(D10:D21)</f>
        <v>0</v>
      </c>
      <c r="E22" s="106">
        <f t="shared" si="0"/>
        <v>0.83634417235380709</v>
      </c>
      <c r="F22" s="105">
        <f>SUM(F10:F21)</f>
        <v>0</v>
      </c>
      <c r="G22" s="105">
        <f>SUM(G10:G21)</f>
        <v>0</v>
      </c>
      <c r="H22" s="107">
        <f>AVERAGE(H10:H21)</f>
        <v>1</v>
      </c>
      <c r="I22" s="107">
        <v>0</v>
      </c>
      <c r="J22" s="107" t="s">
        <v>197</v>
      </c>
      <c r="K22" s="108" t="s">
        <v>197</v>
      </c>
      <c r="L22" s="66"/>
      <c r="M22" s="106">
        <f t="shared" si="1"/>
        <v>0</v>
      </c>
      <c r="N22" s="109">
        <f t="shared" si="2"/>
        <v>0</v>
      </c>
      <c r="O22" s="110">
        <f t="shared" si="3"/>
        <v>0</v>
      </c>
      <c r="P22" s="9"/>
      <c r="Q22" s="111">
        <f t="shared" ref="Q22:Y22" si="4">SUM(Q10:Q21)</f>
        <v>0</v>
      </c>
      <c r="R22" s="105">
        <f t="shared" si="4"/>
        <v>0</v>
      </c>
      <c r="S22" s="105">
        <f t="shared" si="4"/>
        <v>0</v>
      </c>
      <c r="T22" s="105">
        <f t="shared" si="4"/>
        <v>0</v>
      </c>
      <c r="U22" s="105">
        <f t="shared" si="4"/>
        <v>0</v>
      </c>
      <c r="V22" s="105">
        <f t="shared" si="4"/>
        <v>0</v>
      </c>
      <c r="W22" s="105">
        <f t="shared" si="4"/>
        <v>1</v>
      </c>
      <c r="X22" s="112">
        <f t="shared" si="4"/>
        <v>0</v>
      </c>
      <c r="Y22" s="113">
        <f t="shared" si="4"/>
        <v>25</v>
      </c>
    </row>
    <row r="23" spans="2:25" ht="11.25" customHeight="1" x14ac:dyDescent="0.35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20"/>
      <c r="V23" s="120"/>
      <c r="W23" s="120"/>
      <c r="X23" s="120"/>
      <c r="Y23" s="120"/>
    </row>
    <row r="24" spans="2:25" ht="15" thickBot="1" x14ac:dyDescent="0.4"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20"/>
      <c r="V24" s="120"/>
      <c r="W24" s="120"/>
      <c r="X24" s="120"/>
      <c r="Y24" s="120"/>
    </row>
    <row r="25" spans="2:25" ht="16" thickBot="1" x14ac:dyDescent="0.4">
      <c r="B25" s="183" t="s">
        <v>209</v>
      </c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5"/>
      <c r="U25"/>
      <c r="V25"/>
      <c r="W25"/>
      <c r="X25"/>
      <c r="Y25"/>
    </row>
    <row r="26" spans="2:25" ht="15.5" x14ac:dyDescent="0.35">
      <c r="B26" s="114" t="s">
        <v>0</v>
      </c>
      <c r="C26" s="162" t="s">
        <v>210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4"/>
      <c r="U26"/>
      <c r="V26"/>
      <c r="W26"/>
      <c r="X26"/>
      <c r="Y26"/>
    </row>
    <row r="27" spans="2:25" ht="15.5" x14ac:dyDescent="0.35">
      <c r="B27" s="115" t="s">
        <v>1</v>
      </c>
      <c r="C27" s="162" t="s">
        <v>172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/>
      <c r="V27"/>
      <c r="W27"/>
      <c r="X27"/>
      <c r="Y27"/>
    </row>
    <row r="28" spans="2:25" ht="15.5" x14ac:dyDescent="0.35">
      <c r="B28" s="115" t="s">
        <v>2</v>
      </c>
      <c r="C28" s="162" t="s">
        <v>173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4"/>
      <c r="U28"/>
      <c r="V28"/>
      <c r="W28"/>
      <c r="X28"/>
      <c r="Y28"/>
    </row>
    <row r="29" spans="2:25" ht="15.5" x14ac:dyDescent="0.35">
      <c r="B29" s="115" t="s">
        <v>3</v>
      </c>
      <c r="C29" s="162" t="s">
        <v>20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4"/>
      <c r="U29"/>
      <c r="V29"/>
      <c r="W29"/>
      <c r="X29"/>
      <c r="Y29"/>
    </row>
    <row r="30" spans="2:25" ht="15.5" x14ac:dyDescent="0.35">
      <c r="B30" s="115" t="s">
        <v>21</v>
      </c>
      <c r="C30" s="162" t="s">
        <v>22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4"/>
      <c r="U30"/>
      <c r="V30"/>
      <c r="W30"/>
      <c r="X30"/>
      <c r="Y30"/>
    </row>
    <row r="31" spans="2:25" ht="15.5" x14ac:dyDescent="0.35">
      <c r="B31" s="115" t="s">
        <v>5</v>
      </c>
      <c r="C31" s="162" t="s">
        <v>23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4"/>
      <c r="U31"/>
      <c r="V31"/>
      <c r="W31"/>
      <c r="X31"/>
      <c r="Y31"/>
    </row>
    <row r="32" spans="2:25" ht="15.5" x14ac:dyDescent="0.35">
      <c r="B32" s="115" t="s">
        <v>6</v>
      </c>
      <c r="C32" s="162" t="s">
        <v>33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  <c r="U32"/>
      <c r="V32"/>
      <c r="W32"/>
      <c r="X32"/>
      <c r="Y32"/>
    </row>
    <row r="33" spans="1:25" ht="15.5" x14ac:dyDescent="0.35">
      <c r="B33" s="115" t="s">
        <v>7</v>
      </c>
      <c r="C33" s="162" t="s">
        <v>174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4"/>
      <c r="U33"/>
      <c r="V33"/>
      <c r="W33"/>
      <c r="X33"/>
      <c r="Y33"/>
    </row>
    <row r="34" spans="1:25" ht="15.5" x14ac:dyDescent="0.35">
      <c r="B34" s="115" t="s">
        <v>175</v>
      </c>
      <c r="C34" s="162" t="s">
        <v>211</v>
      </c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4"/>
      <c r="U34"/>
      <c r="V34"/>
      <c r="W34"/>
      <c r="X34"/>
      <c r="Y34"/>
    </row>
    <row r="35" spans="1:25" ht="15.5" x14ac:dyDescent="0.35">
      <c r="B35" s="115" t="s">
        <v>176</v>
      </c>
      <c r="C35" s="162" t="s">
        <v>177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4"/>
      <c r="U35"/>
      <c r="V35"/>
      <c r="W35"/>
      <c r="X35"/>
      <c r="Y35"/>
    </row>
    <row r="36" spans="1:25" customFormat="1" ht="15.5" x14ac:dyDescent="0.35">
      <c r="A36" s="9"/>
      <c r="B36" s="115" t="s">
        <v>8</v>
      </c>
      <c r="C36" s="162" t="s">
        <v>24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4"/>
    </row>
    <row r="37" spans="1:25" ht="15.5" x14ac:dyDescent="0.35">
      <c r="B37" s="115" t="s">
        <v>9</v>
      </c>
      <c r="C37" s="162" t="s">
        <v>178</v>
      </c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4"/>
      <c r="U37"/>
      <c r="V37"/>
      <c r="W37"/>
      <c r="X37"/>
      <c r="Y37"/>
    </row>
    <row r="38" spans="1:25" ht="15.5" x14ac:dyDescent="0.35">
      <c r="B38" s="115" t="s">
        <v>165</v>
      </c>
      <c r="C38" s="162" t="s">
        <v>166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4"/>
      <c r="U38"/>
      <c r="V38"/>
      <c r="W38"/>
      <c r="X38"/>
      <c r="Y38"/>
    </row>
    <row r="39" spans="1:25" ht="15.5" x14ac:dyDescent="0.35">
      <c r="B39" s="115" t="s">
        <v>10</v>
      </c>
      <c r="C39" s="162" t="s">
        <v>25</v>
      </c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4"/>
      <c r="U39"/>
      <c r="V39"/>
      <c r="W39"/>
      <c r="X39"/>
      <c r="Y39"/>
    </row>
    <row r="40" spans="1:25" ht="15.5" x14ac:dyDescent="0.35">
      <c r="B40" s="115" t="s">
        <v>11</v>
      </c>
      <c r="C40" s="162" t="s">
        <v>179</v>
      </c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4"/>
      <c r="U40"/>
      <c r="V40"/>
      <c r="W40"/>
      <c r="X40"/>
      <c r="Y40"/>
    </row>
    <row r="41" spans="1:25" ht="15.5" x14ac:dyDescent="0.35">
      <c r="B41" s="115" t="s">
        <v>151</v>
      </c>
      <c r="C41" s="162" t="s">
        <v>180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4"/>
      <c r="U41"/>
      <c r="V41"/>
      <c r="W41"/>
      <c r="X41"/>
      <c r="Y41"/>
    </row>
    <row r="42" spans="1:25" ht="15.5" x14ac:dyDescent="0.35">
      <c r="B42" s="115" t="s">
        <v>181</v>
      </c>
      <c r="C42" s="162" t="s">
        <v>182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4"/>
      <c r="U42"/>
      <c r="V42"/>
      <c r="W42"/>
      <c r="X42"/>
      <c r="Y42"/>
    </row>
    <row r="43" spans="1:25" ht="15.5" x14ac:dyDescent="0.35">
      <c r="B43" s="115" t="s">
        <v>183</v>
      </c>
      <c r="C43" s="162" t="s">
        <v>212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4"/>
      <c r="U43"/>
      <c r="V43"/>
      <c r="W43"/>
      <c r="X43"/>
      <c r="Y43"/>
    </row>
    <row r="44" spans="1:25" ht="15.5" x14ac:dyDescent="0.35">
      <c r="B44" s="116" t="s">
        <v>213</v>
      </c>
      <c r="C44" s="162" t="s">
        <v>184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4"/>
      <c r="U44"/>
      <c r="V44"/>
      <c r="W44"/>
      <c r="X44"/>
      <c r="Y44"/>
    </row>
    <row r="45" spans="1:25" ht="15.5" x14ac:dyDescent="0.35">
      <c r="B45" s="115" t="s">
        <v>171</v>
      </c>
      <c r="C45" s="162" t="s">
        <v>185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4"/>
      <c r="U45"/>
      <c r="V45"/>
      <c r="W45"/>
      <c r="X45"/>
      <c r="Y45"/>
    </row>
    <row r="46" spans="1:25" ht="16" thickBot="1" x14ac:dyDescent="0.4">
      <c r="B46" s="117" t="s">
        <v>214</v>
      </c>
      <c r="C46" s="165" t="s">
        <v>215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7"/>
      <c r="U46"/>
      <c r="V46"/>
      <c r="W46"/>
      <c r="X46"/>
      <c r="Y46"/>
    </row>
    <row r="47" spans="1:25" s="58" customFormat="1" ht="14.5" x14ac:dyDescent="0.3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/>
      <c r="V47"/>
      <c r="W47"/>
      <c r="X47"/>
      <c r="Y47"/>
    </row>
    <row r="48" spans="1:25" ht="21.75" customHeight="1" x14ac:dyDescent="0.25"/>
    <row r="49" spans="2:20" ht="4.5" customHeight="1" x14ac:dyDescent="0.25"/>
    <row r="50" spans="2:20" s="3" customFormat="1" x14ac:dyDescent="0.25">
      <c r="O50" s="4"/>
    </row>
    <row r="51" spans="2:20" s="3" customFormat="1" x14ac:dyDescent="0.25">
      <c r="O51" s="4"/>
    </row>
    <row r="52" spans="2:20" s="3" customFormat="1" x14ac:dyDescent="0.25"/>
    <row r="53" spans="2:20" s="3" customFormat="1" x14ac:dyDescent="0.25">
      <c r="B53" s="5"/>
      <c r="C53" s="5"/>
      <c r="R53" s="6"/>
      <c r="S53" s="6"/>
      <c r="T53" s="6"/>
    </row>
    <row r="54" spans="2:20" s="3" customFormat="1" ht="15.5" x14ac:dyDescent="0.35">
      <c r="B54" s="7" t="s">
        <v>12</v>
      </c>
      <c r="C54" s="5"/>
      <c r="R54" s="6"/>
      <c r="S54" s="6"/>
      <c r="T54" s="6"/>
    </row>
    <row r="55" spans="2:20" s="3" customFormat="1" ht="15.5" x14ac:dyDescent="0.35">
      <c r="B55" s="7" t="s">
        <v>13</v>
      </c>
      <c r="C55" s="5"/>
      <c r="R55" s="6"/>
      <c r="S55" s="6"/>
      <c r="T55" s="6"/>
    </row>
    <row r="56" spans="2:20" s="3" customFormat="1" ht="15.5" x14ac:dyDescent="0.35">
      <c r="B56" s="7" t="s">
        <v>14</v>
      </c>
      <c r="C56" s="5"/>
    </row>
    <row r="57" spans="2:20" s="3" customFormat="1" ht="15.5" x14ac:dyDescent="0.35">
      <c r="B57" s="7" t="s">
        <v>15</v>
      </c>
      <c r="C57" s="5"/>
    </row>
    <row r="58" spans="2:20" s="3" customFormat="1" ht="15.5" x14ac:dyDescent="0.35">
      <c r="B58" s="7" t="s">
        <v>26</v>
      </c>
      <c r="C58" s="5"/>
    </row>
    <row r="59" spans="2:20" s="3" customFormat="1" ht="15.5" x14ac:dyDescent="0.35">
      <c r="B59" s="7" t="s">
        <v>27</v>
      </c>
      <c r="C59" s="5"/>
    </row>
    <row r="60" spans="2:20" s="3" customFormat="1" ht="15.5" x14ac:dyDescent="0.35">
      <c r="B60" s="7" t="s">
        <v>28</v>
      </c>
      <c r="C60" s="5"/>
    </row>
    <row r="61" spans="2:20" s="3" customFormat="1" ht="15.5" x14ac:dyDescent="0.35">
      <c r="B61" s="7" t="s">
        <v>16</v>
      </c>
      <c r="C61" s="5"/>
    </row>
    <row r="62" spans="2:20" s="3" customFormat="1" ht="15.5" x14ac:dyDescent="0.35">
      <c r="B62" s="7" t="s">
        <v>29</v>
      </c>
      <c r="C62" s="5"/>
    </row>
    <row r="63" spans="2:20" s="3" customFormat="1" ht="15.5" x14ac:dyDescent="0.35">
      <c r="B63" s="7" t="s">
        <v>17</v>
      </c>
      <c r="C63" s="5"/>
    </row>
    <row r="64" spans="2:20" s="3" customFormat="1" ht="15.5" x14ac:dyDescent="0.35">
      <c r="B64" s="7" t="s">
        <v>18</v>
      </c>
      <c r="C64" s="5"/>
      <c r="S64" s="6"/>
    </row>
    <row r="65" spans="2:21" s="3" customFormat="1" ht="15.5" x14ac:dyDescent="0.35">
      <c r="B65" s="7" t="s">
        <v>19</v>
      </c>
      <c r="C65" s="5"/>
      <c r="S65" s="6"/>
    </row>
    <row r="66" spans="2:21" s="3" customFormat="1" x14ac:dyDescent="0.25">
      <c r="B66" s="5"/>
      <c r="C66" s="5"/>
      <c r="S66" s="6"/>
    </row>
    <row r="67" spans="2:21" s="3" customFormat="1" x14ac:dyDescent="0.25">
      <c r="S67" s="6"/>
    </row>
    <row r="68" spans="2: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6"/>
      <c r="T68" s="3"/>
      <c r="U68" s="3"/>
    </row>
    <row r="69" spans="2:21" x14ac:dyDescent="0.25">
      <c r="B69" s="8"/>
      <c r="C69" s="8"/>
      <c r="D69" s="8"/>
    </row>
    <row r="70" spans="2:21" x14ac:dyDescent="0.25">
      <c r="B70" s="8"/>
      <c r="C70" s="8"/>
      <c r="D70" s="8"/>
    </row>
    <row r="71" spans="2:21" x14ac:dyDescent="0.25">
      <c r="B71" s="8"/>
      <c r="C71" s="8"/>
      <c r="D71" s="8"/>
    </row>
  </sheetData>
  <mergeCells count="29">
    <mergeCell ref="B25:T25"/>
    <mergeCell ref="C2:V5"/>
    <mergeCell ref="W2:Y2"/>
    <mergeCell ref="W3:Y3"/>
    <mergeCell ref="W4:Y4"/>
    <mergeCell ref="W5:Y5"/>
    <mergeCell ref="E8:K8"/>
    <mergeCell ref="M8:O8"/>
    <mergeCell ref="C39:T39"/>
    <mergeCell ref="C36:T36"/>
    <mergeCell ref="C42:T42"/>
    <mergeCell ref="C43:T43"/>
    <mergeCell ref="C44:T44"/>
    <mergeCell ref="C46:T46"/>
    <mergeCell ref="C26:T26"/>
    <mergeCell ref="C27:T27"/>
    <mergeCell ref="C28:T28"/>
    <mergeCell ref="C29:T29"/>
    <mergeCell ref="C30:T30"/>
    <mergeCell ref="C31:T31"/>
    <mergeCell ref="C32:T32"/>
    <mergeCell ref="C33:T33"/>
    <mergeCell ref="C34:T34"/>
    <mergeCell ref="C35:T35"/>
    <mergeCell ref="C37:T37"/>
    <mergeCell ref="C38:T38"/>
    <mergeCell ref="C40:T40"/>
    <mergeCell ref="C41:T41"/>
    <mergeCell ref="C45:T45"/>
  </mergeCells>
  <dataValidations count="1">
    <dataValidation type="list" allowBlank="1" showInputMessage="1" showErrorMessage="1" sqref="B9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colBreaks count="1" manualBreakCount="1">
    <brk id="20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Y71"/>
  <sheetViews>
    <sheetView zoomScale="55" zoomScaleNormal="55" workbookViewId="0">
      <selection activeCell="W5" sqref="W5:Y5"/>
    </sheetView>
  </sheetViews>
  <sheetFormatPr defaultColWidth="11.453125" defaultRowHeight="12.5" x14ac:dyDescent="0.25"/>
  <cols>
    <col min="1" max="1" width="3.453125" style="1" customWidth="1"/>
    <col min="2" max="2" width="26.7265625" style="1" customWidth="1"/>
    <col min="3" max="3" width="17.7265625" style="1" customWidth="1"/>
    <col min="4" max="4" width="2.26953125" style="1" customWidth="1"/>
    <col min="5" max="7" width="12.7265625" style="1" customWidth="1"/>
    <col min="8" max="8" width="17.7265625" style="1" customWidth="1"/>
    <col min="9" max="11" width="12.7265625" style="1" customWidth="1"/>
    <col min="12" max="12" width="2.26953125" style="1" customWidth="1"/>
    <col min="13" max="15" width="12.7265625" style="1" customWidth="1"/>
    <col min="16" max="16" width="2.26953125" style="1" customWidth="1"/>
    <col min="17" max="25" width="12.7265625" style="1" customWidth="1"/>
    <col min="26" max="16384" width="11.453125" style="1"/>
  </cols>
  <sheetData>
    <row r="1" spans="1:25" customFormat="1" ht="15" thickBot="1" x14ac:dyDescent="0.4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9"/>
    </row>
    <row r="2" spans="1:25" customFormat="1" ht="36" customHeight="1" thickBot="1" x14ac:dyDescent="0.4">
      <c r="A2" s="9"/>
      <c r="B2" s="11"/>
      <c r="C2" s="177" t="s">
        <v>142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8"/>
      <c r="W2" s="174" t="s">
        <v>143</v>
      </c>
      <c r="X2" s="175"/>
      <c r="Y2" s="176"/>
    </row>
    <row r="3" spans="1:25" customFormat="1" ht="24.75" customHeight="1" thickBot="1" x14ac:dyDescent="0.4">
      <c r="A3" s="9"/>
      <c r="B3" s="12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80"/>
      <c r="W3" s="174" t="s">
        <v>144</v>
      </c>
      <c r="X3" s="175"/>
      <c r="Y3" s="176"/>
    </row>
    <row r="4" spans="1:25" customFormat="1" ht="22.5" customHeight="1" thickBot="1" x14ac:dyDescent="0.4">
      <c r="A4" s="9"/>
      <c r="B4" s="12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80"/>
      <c r="W4" s="174" t="s">
        <v>219</v>
      </c>
      <c r="X4" s="175"/>
      <c r="Y4" s="176"/>
    </row>
    <row r="5" spans="1:25" customFormat="1" ht="24" customHeight="1" thickBot="1" x14ac:dyDescent="0.4">
      <c r="A5" s="9"/>
      <c r="B5" s="13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2"/>
      <c r="W5" s="174" t="s">
        <v>223</v>
      </c>
      <c r="X5" s="175"/>
      <c r="Y5" s="176"/>
    </row>
    <row r="6" spans="1:25" ht="14.5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"/>
      <c r="U6"/>
      <c r="V6"/>
      <c r="W6"/>
      <c r="X6"/>
      <c r="Y6"/>
    </row>
    <row r="7" spans="1:25" ht="16" thickBot="1" x14ac:dyDescent="0.4">
      <c r="B7" s="14" t="s">
        <v>30</v>
      </c>
      <c r="C7" s="15" t="s">
        <v>153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6"/>
      <c r="T7" s="9"/>
      <c r="U7"/>
      <c r="V7"/>
      <c r="W7"/>
      <c r="X7"/>
      <c r="Y7"/>
    </row>
    <row r="8" spans="1:25" ht="18" customHeight="1" thickBot="1" x14ac:dyDescent="0.4">
      <c r="B8" s="9"/>
      <c r="C8" s="9"/>
      <c r="D8" s="9"/>
      <c r="E8" s="168" t="s">
        <v>189</v>
      </c>
      <c r="F8" s="169"/>
      <c r="G8" s="169"/>
      <c r="H8" s="169"/>
      <c r="I8" s="169"/>
      <c r="J8" s="169"/>
      <c r="K8" s="170"/>
      <c r="L8" s="66"/>
      <c r="M8" s="171" t="s">
        <v>190</v>
      </c>
      <c r="N8" s="172"/>
      <c r="O8" s="173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50.15" customHeight="1" thickBot="1" x14ac:dyDescent="0.4">
      <c r="B9" s="67" t="s">
        <v>191</v>
      </c>
      <c r="C9" s="68" t="s">
        <v>0</v>
      </c>
      <c r="D9" s="9"/>
      <c r="E9" s="67" t="s">
        <v>171</v>
      </c>
      <c r="F9" s="68" t="s">
        <v>9</v>
      </c>
      <c r="G9" s="68" t="s">
        <v>165</v>
      </c>
      <c r="H9" s="69" t="s">
        <v>192</v>
      </c>
      <c r="I9" s="68" t="s">
        <v>193</v>
      </c>
      <c r="J9" s="68" t="s">
        <v>194</v>
      </c>
      <c r="K9" s="70" t="s">
        <v>195</v>
      </c>
      <c r="L9" s="66"/>
      <c r="M9" s="67" t="s">
        <v>10</v>
      </c>
      <c r="N9" s="68" t="s">
        <v>11</v>
      </c>
      <c r="O9" s="70" t="s">
        <v>151</v>
      </c>
      <c r="P9" s="9"/>
      <c r="Q9" s="67" t="s">
        <v>1</v>
      </c>
      <c r="R9" s="68" t="s">
        <v>2</v>
      </c>
      <c r="S9" s="68" t="s">
        <v>3</v>
      </c>
      <c r="T9" s="68" t="s">
        <v>4</v>
      </c>
      <c r="U9" s="68" t="s">
        <v>5</v>
      </c>
      <c r="V9" s="68" t="s">
        <v>6</v>
      </c>
      <c r="W9" s="68" t="s">
        <v>7</v>
      </c>
      <c r="X9" s="68" t="s">
        <v>8</v>
      </c>
      <c r="Y9" s="70" t="s">
        <v>170</v>
      </c>
    </row>
    <row r="10" spans="1:25" s="2" customFormat="1" ht="27" customHeight="1" thickBot="1" x14ac:dyDescent="0.4">
      <c r="B10" s="71" t="s">
        <v>196</v>
      </c>
      <c r="C10" s="72">
        <v>7135</v>
      </c>
      <c r="D10" s="73"/>
      <c r="E10" s="74" t="s">
        <v>187</v>
      </c>
      <c r="F10" s="72">
        <v>0</v>
      </c>
      <c r="G10" s="72">
        <v>0</v>
      </c>
      <c r="H10" s="75">
        <v>1</v>
      </c>
      <c r="I10" s="75" t="s">
        <v>187</v>
      </c>
      <c r="J10" s="75" t="s">
        <v>187</v>
      </c>
      <c r="K10" s="76" t="s">
        <v>187</v>
      </c>
      <c r="L10" s="66"/>
      <c r="M10" s="74">
        <v>0</v>
      </c>
      <c r="N10" s="77">
        <v>0</v>
      </c>
      <c r="O10" s="78">
        <v>0</v>
      </c>
      <c r="P10" s="9"/>
      <c r="Q10" s="79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1" t="s">
        <v>187</v>
      </c>
    </row>
    <row r="11" spans="1:25" s="2" customFormat="1" ht="27" hidden="1" customHeight="1" x14ac:dyDescent="0.35">
      <c r="B11" s="82" t="s">
        <v>198</v>
      </c>
      <c r="C11" s="83"/>
      <c r="D11" s="73"/>
      <c r="E11" s="84" t="e">
        <f t="shared" ref="E11:E22" si="0">Y11*1000/C11</f>
        <v>#DIV/0!</v>
      </c>
      <c r="F11" s="83"/>
      <c r="G11" s="83"/>
      <c r="H11" s="85"/>
      <c r="I11" s="85"/>
      <c r="J11" s="85"/>
      <c r="K11" s="86"/>
      <c r="L11" s="66"/>
      <c r="M11" s="84" t="e">
        <f t="shared" ref="M11:M22" si="1">SUM(R11:U11)/C11* (1000000)</f>
        <v>#DIV/0!</v>
      </c>
      <c r="N11" s="87" t="e">
        <f t="shared" ref="N11:N22" si="2">Q11/C11*1000000</f>
        <v>#DIV/0!</v>
      </c>
      <c r="O11" s="88" t="e">
        <f t="shared" ref="O11:O22" si="3">(S11*1000000/C11)*N11/1000</f>
        <v>#DIV/0!</v>
      </c>
      <c r="P11" s="9"/>
      <c r="Q11" s="89"/>
      <c r="R11" s="90"/>
      <c r="S11" s="90"/>
      <c r="T11" s="90"/>
      <c r="U11" s="90"/>
      <c r="V11" s="90"/>
      <c r="W11" s="90"/>
      <c r="X11" s="90"/>
      <c r="Y11" s="91"/>
    </row>
    <row r="12" spans="1:25" s="2" customFormat="1" ht="27" hidden="1" customHeight="1" x14ac:dyDescent="0.35">
      <c r="B12" s="82" t="s">
        <v>199</v>
      </c>
      <c r="C12" s="83"/>
      <c r="D12" s="73"/>
      <c r="E12" s="84" t="e">
        <f t="shared" si="0"/>
        <v>#DIV/0!</v>
      </c>
      <c r="F12" s="83"/>
      <c r="G12" s="83"/>
      <c r="H12" s="85"/>
      <c r="I12" s="85"/>
      <c r="J12" s="85"/>
      <c r="K12" s="86"/>
      <c r="L12" s="66"/>
      <c r="M12" s="84" t="e">
        <f t="shared" si="1"/>
        <v>#DIV/0!</v>
      </c>
      <c r="N12" s="87" t="e">
        <f t="shared" si="2"/>
        <v>#DIV/0!</v>
      </c>
      <c r="O12" s="88" t="e">
        <f t="shared" si="3"/>
        <v>#DIV/0!</v>
      </c>
      <c r="P12" s="9"/>
      <c r="Q12" s="89"/>
      <c r="R12" s="90"/>
      <c r="S12" s="90"/>
      <c r="T12" s="90"/>
      <c r="U12" s="90"/>
      <c r="V12" s="90"/>
      <c r="W12" s="90"/>
      <c r="X12" s="90"/>
      <c r="Y12" s="91"/>
    </row>
    <row r="13" spans="1:25" s="2" customFormat="1" ht="27" hidden="1" customHeight="1" x14ac:dyDescent="0.35">
      <c r="B13" s="82" t="s">
        <v>200</v>
      </c>
      <c r="C13" s="83"/>
      <c r="D13" s="73"/>
      <c r="E13" s="84" t="e">
        <f t="shared" si="0"/>
        <v>#DIV/0!</v>
      </c>
      <c r="F13" s="83"/>
      <c r="G13" s="83"/>
      <c r="H13" s="85"/>
      <c r="I13" s="85"/>
      <c r="J13" s="85"/>
      <c r="K13" s="86"/>
      <c r="L13" s="66"/>
      <c r="M13" s="84" t="e">
        <f t="shared" si="1"/>
        <v>#DIV/0!</v>
      </c>
      <c r="N13" s="87" t="e">
        <f t="shared" si="2"/>
        <v>#DIV/0!</v>
      </c>
      <c r="O13" s="88" t="e">
        <f t="shared" si="3"/>
        <v>#DIV/0!</v>
      </c>
      <c r="P13" s="9"/>
      <c r="Q13" s="89"/>
      <c r="R13" s="90"/>
      <c r="S13" s="90"/>
      <c r="T13" s="90"/>
      <c r="U13" s="90"/>
      <c r="V13" s="90"/>
      <c r="W13" s="90"/>
      <c r="X13" s="90"/>
      <c r="Y13" s="91"/>
    </row>
    <row r="14" spans="1:25" s="2" customFormat="1" ht="27" hidden="1" customHeight="1" x14ac:dyDescent="0.35">
      <c r="B14" s="82" t="s">
        <v>201</v>
      </c>
      <c r="C14" s="83"/>
      <c r="D14" s="73"/>
      <c r="E14" s="84" t="e">
        <f t="shared" si="0"/>
        <v>#DIV/0!</v>
      </c>
      <c r="F14" s="83"/>
      <c r="G14" s="83"/>
      <c r="H14" s="85"/>
      <c r="I14" s="85"/>
      <c r="J14" s="85"/>
      <c r="K14" s="86"/>
      <c r="L14" s="66"/>
      <c r="M14" s="84" t="e">
        <f t="shared" si="1"/>
        <v>#DIV/0!</v>
      </c>
      <c r="N14" s="87" t="e">
        <f t="shared" si="2"/>
        <v>#DIV/0!</v>
      </c>
      <c r="O14" s="88" t="e">
        <f t="shared" si="3"/>
        <v>#DIV/0!</v>
      </c>
      <c r="P14" s="9"/>
      <c r="Q14" s="89"/>
      <c r="R14" s="90"/>
      <c r="S14" s="90"/>
      <c r="T14" s="90"/>
      <c r="U14" s="90"/>
      <c r="V14" s="90"/>
      <c r="W14" s="90"/>
      <c r="X14" s="90"/>
      <c r="Y14" s="91"/>
    </row>
    <row r="15" spans="1:25" s="2" customFormat="1" ht="27" hidden="1" customHeight="1" x14ac:dyDescent="0.35">
      <c r="B15" s="82" t="s">
        <v>202</v>
      </c>
      <c r="C15" s="83"/>
      <c r="D15" s="73"/>
      <c r="E15" s="84" t="e">
        <f t="shared" si="0"/>
        <v>#DIV/0!</v>
      </c>
      <c r="F15" s="83"/>
      <c r="G15" s="83"/>
      <c r="H15" s="85"/>
      <c r="I15" s="85"/>
      <c r="J15" s="85"/>
      <c r="K15" s="86"/>
      <c r="L15" s="66"/>
      <c r="M15" s="84" t="e">
        <f t="shared" si="1"/>
        <v>#DIV/0!</v>
      </c>
      <c r="N15" s="87" t="e">
        <f t="shared" si="2"/>
        <v>#DIV/0!</v>
      </c>
      <c r="O15" s="88" t="e">
        <f t="shared" si="3"/>
        <v>#DIV/0!</v>
      </c>
      <c r="P15" s="9"/>
      <c r="Q15" s="89"/>
      <c r="R15" s="90"/>
      <c r="S15" s="90"/>
      <c r="T15" s="90"/>
      <c r="U15" s="90"/>
      <c r="V15" s="90"/>
      <c r="W15" s="90"/>
      <c r="X15" s="90"/>
      <c r="Y15" s="91"/>
    </row>
    <row r="16" spans="1:25" s="2" customFormat="1" ht="27" hidden="1" customHeight="1" x14ac:dyDescent="0.35">
      <c r="B16" s="82" t="s">
        <v>203</v>
      </c>
      <c r="C16" s="83"/>
      <c r="D16" s="73"/>
      <c r="E16" s="84" t="e">
        <f t="shared" si="0"/>
        <v>#DIV/0!</v>
      </c>
      <c r="F16" s="83"/>
      <c r="G16" s="83"/>
      <c r="H16" s="85"/>
      <c r="I16" s="85"/>
      <c r="J16" s="85"/>
      <c r="K16" s="86"/>
      <c r="L16" s="66"/>
      <c r="M16" s="84" t="e">
        <f t="shared" si="1"/>
        <v>#DIV/0!</v>
      </c>
      <c r="N16" s="87" t="e">
        <f t="shared" si="2"/>
        <v>#DIV/0!</v>
      </c>
      <c r="O16" s="88" t="e">
        <f t="shared" si="3"/>
        <v>#DIV/0!</v>
      </c>
      <c r="P16" s="9"/>
      <c r="Q16" s="92"/>
      <c r="R16" s="90"/>
      <c r="S16" s="90"/>
      <c r="T16" s="90"/>
      <c r="U16" s="90"/>
      <c r="V16" s="90"/>
      <c r="W16" s="90"/>
      <c r="X16" s="90"/>
      <c r="Y16" s="91"/>
    </row>
    <row r="17" spans="2:25" s="2" customFormat="1" ht="27" hidden="1" customHeight="1" x14ac:dyDescent="0.35">
      <c r="B17" s="82" t="s">
        <v>204</v>
      </c>
      <c r="C17" s="83"/>
      <c r="D17" s="73"/>
      <c r="E17" s="84" t="e">
        <f t="shared" si="0"/>
        <v>#DIV/0!</v>
      </c>
      <c r="F17" s="83"/>
      <c r="G17" s="83"/>
      <c r="H17" s="85"/>
      <c r="I17" s="85"/>
      <c r="J17" s="85"/>
      <c r="K17" s="86"/>
      <c r="L17" s="66"/>
      <c r="M17" s="84" t="e">
        <f t="shared" si="1"/>
        <v>#DIV/0!</v>
      </c>
      <c r="N17" s="87" t="e">
        <f t="shared" si="2"/>
        <v>#DIV/0!</v>
      </c>
      <c r="O17" s="88" t="e">
        <f t="shared" si="3"/>
        <v>#DIV/0!</v>
      </c>
      <c r="P17" s="9"/>
      <c r="Q17" s="89"/>
      <c r="R17" s="90"/>
      <c r="S17" s="90"/>
      <c r="T17" s="90"/>
      <c r="U17" s="90"/>
      <c r="V17" s="90"/>
      <c r="W17" s="90"/>
      <c r="X17" s="90"/>
      <c r="Y17" s="91"/>
    </row>
    <row r="18" spans="2:25" s="2" customFormat="1" ht="27" hidden="1" customHeight="1" x14ac:dyDescent="0.35">
      <c r="B18" s="82" t="s">
        <v>205</v>
      </c>
      <c r="C18" s="83"/>
      <c r="D18" s="73"/>
      <c r="E18" s="84" t="e">
        <f t="shared" si="0"/>
        <v>#DIV/0!</v>
      </c>
      <c r="F18" s="83"/>
      <c r="G18" s="83"/>
      <c r="H18" s="85"/>
      <c r="I18" s="85"/>
      <c r="J18" s="85"/>
      <c r="K18" s="86"/>
      <c r="L18" s="66"/>
      <c r="M18" s="84" t="e">
        <f t="shared" si="1"/>
        <v>#DIV/0!</v>
      </c>
      <c r="N18" s="87" t="e">
        <f t="shared" si="2"/>
        <v>#DIV/0!</v>
      </c>
      <c r="O18" s="88" t="e">
        <f t="shared" si="3"/>
        <v>#DIV/0!</v>
      </c>
      <c r="P18" s="9"/>
      <c r="Q18" s="89"/>
      <c r="R18" s="90"/>
      <c r="S18" s="90"/>
      <c r="T18" s="90"/>
      <c r="U18" s="90"/>
      <c r="V18" s="90"/>
      <c r="W18" s="90"/>
      <c r="X18" s="90"/>
      <c r="Y18" s="91"/>
    </row>
    <row r="19" spans="2:25" s="2" customFormat="1" ht="27" hidden="1" customHeight="1" x14ac:dyDescent="0.35">
      <c r="B19" s="82" t="s">
        <v>206</v>
      </c>
      <c r="C19" s="83"/>
      <c r="D19" s="73"/>
      <c r="E19" s="84" t="e">
        <f t="shared" si="0"/>
        <v>#DIV/0!</v>
      </c>
      <c r="F19" s="83"/>
      <c r="G19" s="83"/>
      <c r="H19" s="85"/>
      <c r="I19" s="85"/>
      <c r="J19" s="85"/>
      <c r="K19" s="86"/>
      <c r="L19" s="66"/>
      <c r="M19" s="84" t="e">
        <f t="shared" si="1"/>
        <v>#DIV/0!</v>
      </c>
      <c r="N19" s="87" t="e">
        <f t="shared" si="2"/>
        <v>#DIV/0!</v>
      </c>
      <c r="O19" s="88" t="e">
        <f t="shared" si="3"/>
        <v>#DIV/0!</v>
      </c>
      <c r="P19" s="9"/>
      <c r="Q19" s="89"/>
      <c r="R19" s="90"/>
      <c r="S19" s="90"/>
      <c r="T19" s="90"/>
      <c r="U19" s="90"/>
      <c r="V19" s="90"/>
      <c r="W19" s="90"/>
      <c r="X19" s="90"/>
      <c r="Y19" s="91"/>
    </row>
    <row r="20" spans="2:25" s="2" customFormat="1" ht="27" hidden="1" customHeight="1" x14ac:dyDescent="0.35">
      <c r="B20" s="82" t="s">
        <v>207</v>
      </c>
      <c r="C20" s="83"/>
      <c r="D20" s="73"/>
      <c r="E20" s="84" t="e">
        <f t="shared" si="0"/>
        <v>#DIV/0!</v>
      </c>
      <c r="F20" s="83"/>
      <c r="G20" s="83"/>
      <c r="H20" s="85"/>
      <c r="I20" s="85"/>
      <c r="J20" s="85"/>
      <c r="K20" s="86"/>
      <c r="L20" s="66"/>
      <c r="M20" s="84" t="e">
        <f t="shared" si="1"/>
        <v>#DIV/0!</v>
      </c>
      <c r="N20" s="87" t="e">
        <f t="shared" si="2"/>
        <v>#DIV/0!</v>
      </c>
      <c r="O20" s="88" t="e">
        <f t="shared" si="3"/>
        <v>#DIV/0!</v>
      </c>
      <c r="P20" s="9"/>
      <c r="Q20" s="89"/>
      <c r="R20" s="90"/>
      <c r="S20" s="90"/>
      <c r="T20" s="90"/>
      <c r="U20" s="90"/>
      <c r="V20" s="90"/>
      <c r="W20" s="90"/>
      <c r="X20" s="90"/>
      <c r="Y20" s="91"/>
    </row>
    <row r="21" spans="2:25" s="2" customFormat="1" ht="27" hidden="1" customHeight="1" x14ac:dyDescent="0.35">
      <c r="B21" s="93" t="s">
        <v>208</v>
      </c>
      <c r="C21" s="94"/>
      <c r="D21" s="73"/>
      <c r="E21" s="95" t="e">
        <f t="shared" si="0"/>
        <v>#DIV/0!</v>
      </c>
      <c r="F21" s="96"/>
      <c r="G21" s="96"/>
      <c r="H21" s="97"/>
      <c r="I21" s="97"/>
      <c r="J21" s="97"/>
      <c r="K21" s="98"/>
      <c r="L21" s="66"/>
      <c r="M21" s="95" t="e">
        <f t="shared" si="1"/>
        <v>#DIV/0!</v>
      </c>
      <c r="N21" s="99" t="e">
        <f t="shared" si="2"/>
        <v>#DIV/0!</v>
      </c>
      <c r="O21" s="100" t="e">
        <f t="shared" si="3"/>
        <v>#DIV/0!</v>
      </c>
      <c r="P21" s="9"/>
      <c r="Q21" s="101"/>
      <c r="R21" s="102"/>
      <c r="S21" s="102"/>
      <c r="T21" s="102"/>
      <c r="U21" s="102"/>
      <c r="V21" s="102"/>
      <c r="W21" s="102"/>
      <c r="X21" s="102"/>
      <c r="Y21" s="103"/>
    </row>
    <row r="22" spans="2:25" s="2" customFormat="1" ht="27" customHeight="1" thickBot="1" x14ac:dyDescent="0.4">
      <c r="B22" s="104" t="s">
        <v>186</v>
      </c>
      <c r="C22" s="113">
        <f>SUM(C10:C21)</f>
        <v>7135</v>
      </c>
      <c r="D22" s="73">
        <f>SUM(D10:D21)</f>
        <v>0</v>
      </c>
      <c r="E22" s="106">
        <f t="shared" si="0"/>
        <v>0</v>
      </c>
      <c r="F22" s="105">
        <f>SUM(F10:F21)</f>
        <v>0</v>
      </c>
      <c r="G22" s="105">
        <f>SUM(G10:G21)</f>
        <v>0</v>
      </c>
      <c r="H22" s="107">
        <f>AVERAGE(H10:H21)</f>
        <v>1</v>
      </c>
      <c r="I22" s="107">
        <v>0</v>
      </c>
      <c r="J22" s="107" t="s">
        <v>197</v>
      </c>
      <c r="K22" s="108" t="s">
        <v>197</v>
      </c>
      <c r="L22" s="66"/>
      <c r="M22" s="106">
        <f t="shared" si="1"/>
        <v>0</v>
      </c>
      <c r="N22" s="109">
        <f t="shared" si="2"/>
        <v>0</v>
      </c>
      <c r="O22" s="110">
        <f t="shared" si="3"/>
        <v>0</v>
      </c>
      <c r="P22" s="9"/>
      <c r="Q22" s="111">
        <f t="shared" ref="Q22:Y22" si="4">SUM(Q10:Q21)</f>
        <v>0</v>
      </c>
      <c r="R22" s="105">
        <f t="shared" si="4"/>
        <v>0</v>
      </c>
      <c r="S22" s="105">
        <f t="shared" si="4"/>
        <v>0</v>
      </c>
      <c r="T22" s="105">
        <f t="shared" si="4"/>
        <v>0</v>
      </c>
      <c r="U22" s="105">
        <f t="shared" si="4"/>
        <v>0</v>
      </c>
      <c r="V22" s="105">
        <f t="shared" si="4"/>
        <v>0</v>
      </c>
      <c r="W22" s="105">
        <f t="shared" si="4"/>
        <v>0</v>
      </c>
      <c r="X22" s="112">
        <f t="shared" si="4"/>
        <v>0</v>
      </c>
      <c r="Y22" s="113">
        <f t="shared" si="4"/>
        <v>0</v>
      </c>
    </row>
    <row r="23" spans="2:25" ht="11.25" customHeight="1" x14ac:dyDescent="0.35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20"/>
      <c r="V23" s="120"/>
      <c r="W23" s="120"/>
      <c r="X23" s="120"/>
      <c r="Y23" s="120"/>
    </row>
    <row r="24" spans="2:25" ht="15" thickBot="1" x14ac:dyDescent="0.4"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20"/>
      <c r="V24" s="120"/>
      <c r="W24" s="120"/>
      <c r="X24" s="120"/>
      <c r="Y24" s="120"/>
    </row>
    <row r="25" spans="2:25" ht="16" thickBot="1" x14ac:dyDescent="0.4">
      <c r="B25" s="183" t="s">
        <v>209</v>
      </c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5"/>
      <c r="U25"/>
      <c r="V25"/>
      <c r="W25"/>
      <c r="X25"/>
      <c r="Y25"/>
    </row>
    <row r="26" spans="2:25" ht="15.5" x14ac:dyDescent="0.35">
      <c r="B26" s="114" t="s">
        <v>0</v>
      </c>
      <c r="C26" s="162" t="s">
        <v>210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4"/>
      <c r="U26"/>
      <c r="V26"/>
      <c r="W26"/>
      <c r="X26"/>
      <c r="Y26"/>
    </row>
    <row r="27" spans="2:25" ht="15.5" x14ac:dyDescent="0.35">
      <c r="B27" s="115" t="s">
        <v>1</v>
      </c>
      <c r="C27" s="162" t="s">
        <v>172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/>
      <c r="V27"/>
      <c r="W27"/>
      <c r="X27"/>
      <c r="Y27"/>
    </row>
    <row r="28" spans="2:25" ht="15.5" x14ac:dyDescent="0.35">
      <c r="B28" s="115" t="s">
        <v>2</v>
      </c>
      <c r="C28" s="162" t="s">
        <v>173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4"/>
      <c r="U28"/>
      <c r="V28"/>
      <c r="W28"/>
      <c r="X28"/>
      <c r="Y28"/>
    </row>
    <row r="29" spans="2:25" ht="15.5" x14ac:dyDescent="0.35">
      <c r="B29" s="115" t="s">
        <v>3</v>
      </c>
      <c r="C29" s="162" t="s">
        <v>20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4"/>
      <c r="U29"/>
      <c r="V29"/>
      <c r="W29"/>
      <c r="X29"/>
      <c r="Y29"/>
    </row>
    <row r="30" spans="2:25" ht="15.5" x14ac:dyDescent="0.35">
      <c r="B30" s="115" t="s">
        <v>21</v>
      </c>
      <c r="C30" s="162" t="s">
        <v>22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4"/>
      <c r="U30"/>
      <c r="V30"/>
      <c r="W30"/>
      <c r="X30"/>
      <c r="Y30"/>
    </row>
    <row r="31" spans="2:25" ht="15.5" x14ac:dyDescent="0.35">
      <c r="B31" s="115" t="s">
        <v>5</v>
      </c>
      <c r="C31" s="162" t="s">
        <v>23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4"/>
      <c r="U31"/>
      <c r="V31"/>
      <c r="W31"/>
      <c r="X31"/>
      <c r="Y31"/>
    </row>
    <row r="32" spans="2:25" ht="15.5" x14ac:dyDescent="0.35">
      <c r="B32" s="115" t="s">
        <v>6</v>
      </c>
      <c r="C32" s="162" t="s">
        <v>33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  <c r="U32"/>
      <c r="V32"/>
      <c r="W32"/>
      <c r="X32"/>
      <c r="Y32"/>
    </row>
    <row r="33" spans="1:25" ht="15.5" x14ac:dyDescent="0.35">
      <c r="B33" s="115" t="s">
        <v>7</v>
      </c>
      <c r="C33" s="162" t="s">
        <v>174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4"/>
      <c r="U33"/>
      <c r="V33"/>
      <c r="W33"/>
      <c r="X33"/>
      <c r="Y33"/>
    </row>
    <row r="34" spans="1:25" ht="15.5" x14ac:dyDescent="0.35">
      <c r="B34" s="115" t="s">
        <v>175</v>
      </c>
      <c r="C34" s="162" t="s">
        <v>211</v>
      </c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4"/>
      <c r="U34"/>
      <c r="V34"/>
      <c r="W34"/>
      <c r="X34"/>
      <c r="Y34"/>
    </row>
    <row r="35" spans="1:25" ht="15.5" x14ac:dyDescent="0.35">
      <c r="B35" s="115" t="s">
        <v>176</v>
      </c>
      <c r="C35" s="162" t="s">
        <v>177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4"/>
      <c r="U35"/>
      <c r="V35"/>
      <c r="W35"/>
      <c r="X35"/>
      <c r="Y35"/>
    </row>
    <row r="36" spans="1:25" customFormat="1" ht="15.5" x14ac:dyDescent="0.35">
      <c r="A36" s="9"/>
      <c r="B36" s="115" t="s">
        <v>8</v>
      </c>
      <c r="C36" s="162" t="s">
        <v>24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4"/>
    </row>
    <row r="37" spans="1:25" ht="15.5" x14ac:dyDescent="0.35">
      <c r="B37" s="115" t="s">
        <v>9</v>
      </c>
      <c r="C37" s="162" t="s">
        <v>178</v>
      </c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4"/>
      <c r="U37"/>
      <c r="V37"/>
      <c r="W37"/>
      <c r="X37"/>
      <c r="Y37"/>
    </row>
    <row r="38" spans="1:25" ht="15.5" x14ac:dyDescent="0.35">
      <c r="B38" s="115" t="s">
        <v>165</v>
      </c>
      <c r="C38" s="162" t="s">
        <v>166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4"/>
      <c r="U38"/>
      <c r="V38"/>
      <c r="W38"/>
      <c r="X38"/>
      <c r="Y38"/>
    </row>
    <row r="39" spans="1:25" ht="15.5" x14ac:dyDescent="0.35">
      <c r="B39" s="115" t="s">
        <v>10</v>
      </c>
      <c r="C39" s="162" t="s">
        <v>25</v>
      </c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4"/>
      <c r="U39"/>
      <c r="V39"/>
      <c r="W39"/>
      <c r="X39"/>
      <c r="Y39"/>
    </row>
    <row r="40" spans="1:25" ht="15.5" x14ac:dyDescent="0.35">
      <c r="B40" s="115" t="s">
        <v>11</v>
      </c>
      <c r="C40" s="162" t="s">
        <v>179</v>
      </c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4"/>
      <c r="U40"/>
      <c r="V40"/>
      <c r="W40"/>
      <c r="X40"/>
      <c r="Y40"/>
    </row>
    <row r="41" spans="1:25" ht="15.5" x14ac:dyDescent="0.35">
      <c r="B41" s="115" t="s">
        <v>151</v>
      </c>
      <c r="C41" s="162" t="s">
        <v>180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4"/>
      <c r="U41"/>
      <c r="V41"/>
      <c r="W41"/>
      <c r="X41"/>
      <c r="Y41"/>
    </row>
    <row r="42" spans="1:25" ht="15.5" x14ac:dyDescent="0.35">
      <c r="B42" s="115" t="s">
        <v>181</v>
      </c>
      <c r="C42" s="162" t="s">
        <v>182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4"/>
      <c r="U42"/>
      <c r="V42"/>
      <c r="W42"/>
      <c r="X42"/>
      <c r="Y42"/>
    </row>
    <row r="43" spans="1:25" ht="15.5" x14ac:dyDescent="0.35">
      <c r="B43" s="115" t="s">
        <v>183</v>
      </c>
      <c r="C43" s="162" t="s">
        <v>212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4"/>
      <c r="U43"/>
      <c r="V43"/>
      <c r="W43"/>
      <c r="X43"/>
      <c r="Y43"/>
    </row>
    <row r="44" spans="1:25" ht="15.5" x14ac:dyDescent="0.35">
      <c r="B44" s="116" t="s">
        <v>213</v>
      </c>
      <c r="C44" s="162" t="s">
        <v>184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4"/>
      <c r="U44"/>
      <c r="V44"/>
      <c r="W44"/>
      <c r="X44"/>
      <c r="Y44"/>
    </row>
    <row r="45" spans="1:25" ht="15.5" x14ac:dyDescent="0.35">
      <c r="B45" s="115" t="s">
        <v>171</v>
      </c>
      <c r="C45" s="162" t="s">
        <v>185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4"/>
      <c r="U45"/>
      <c r="V45"/>
      <c r="W45"/>
      <c r="X45"/>
      <c r="Y45"/>
    </row>
    <row r="46" spans="1:25" ht="16" thickBot="1" x14ac:dyDescent="0.4">
      <c r="B46" s="117" t="s">
        <v>214</v>
      </c>
      <c r="C46" s="165" t="s">
        <v>215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7"/>
      <c r="U46"/>
      <c r="V46"/>
      <c r="W46"/>
      <c r="X46"/>
      <c r="Y46"/>
    </row>
    <row r="47" spans="1:25" s="58" customFormat="1" ht="14.5" x14ac:dyDescent="0.3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/>
      <c r="V47"/>
      <c r="W47"/>
      <c r="X47"/>
      <c r="Y47"/>
    </row>
    <row r="50" spans="2:20" s="3" customFormat="1" x14ac:dyDescent="0.25">
      <c r="O50" s="4"/>
    </row>
    <row r="51" spans="2:20" s="3" customFormat="1" x14ac:dyDescent="0.25">
      <c r="O51" s="4"/>
    </row>
    <row r="52" spans="2:20" s="3" customFormat="1" x14ac:dyDescent="0.25"/>
    <row r="53" spans="2:20" s="3" customFormat="1" x14ac:dyDescent="0.25">
      <c r="B53" s="5"/>
      <c r="C53" s="5"/>
      <c r="R53" s="6"/>
      <c r="S53" s="6"/>
      <c r="T53" s="6"/>
    </row>
    <row r="54" spans="2:20" s="3" customFormat="1" ht="15.5" x14ac:dyDescent="0.35">
      <c r="B54" s="7" t="s">
        <v>12</v>
      </c>
      <c r="C54" s="5"/>
      <c r="R54" s="6"/>
      <c r="S54" s="6"/>
      <c r="T54" s="6"/>
    </row>
    <row r="55" spans="2:20" s="3" customFormat="1" ht="15.5" x14ac:dyDescent="0.35">
      <c r="B55" s="7" t="s">
        <v>13</v>
      </c>
      <c r="C55" s="5"/>
      <c r="R55" s="6"/>
      <c r="S55" s="6"/>
      <c r="T55" s="6"/>
    </row>
    <row r="56" spans="2:20" s="3" customFormat="1" ht="15.5" x14ac:dyDescent="0.35">
      <c r="B56" s="7" t="s">
        <v>14</v>
      </c>
      <c r="C56" s="5"/>
    </row>
    <row r="57" spans="2:20" s="3" customFormat="1" ht="15.5" x14ac:dyDescent="0.35">
      <c r="B57" s="7" t="s">
        <v>15</v>
      </c>
      <c r="C57" s="5"/>
    </row>
    <row r="58" spans="2:20" s="3" customFormat="1" ht="15.5" x14ac:dyDescent="0.35">
      <c r="B58" s="7" t="s">
        <v>26</v>
      </c>
      <c r="C58" s="5"/>
    </row>
    <row r="59" spans="2:20" s="3" customFormat="1" ht="15.5" x14ac:dyDescent="0.35">
      <c r="B59" s="7" t="s">
        <v>27</v>
      </c>
      <c r="C59" s="5"/>
    </row>
    <row r="60" spans="2:20" s="3" customFormat="1" ht="15.5" x14ac:dyDescent="0.35">
      <c r="B60" s="7" t="s">
        <v>28</v>
      </c>
      <c r="C60" s="5"/>
    </row>
    <row r="61" spans="2:20" s="3" customFormat="1" ht="15.5" x14ac:dyDescent="0.35">
      <c r="B61" s="7" t="s">
        <v>16</v>
      </c>
      <c r="C61" s="5"/>
    </row>
    <row r="62" spans="2:20" s="3" customFormat="1" ht="15.5" x14ac:dyDescent="0.35">
      <c r="B62" s="7" t="s">
        <v>29</v>
      </c>
      <c r="C62" s="5"/>
    </row>
    <row r="63" spans="2:20" s="3" customFormat="1" ht="15.5" x14ac:dyDescent="0.35">
      <c r="B63" s="7" t="s">
        <v>17</v>
      </c>
      <c r="C63" s="5"/>
    </row>
    <row r="64" spans="2:20" s="3" customFormat="1" ht="15.5" x14ac:dyDescent="0.35">
      <c r="B64" s="7" t="s">
        <v>18</v>
      </c>
      <c r="C64" s="5"/>
      <c r="S64" s="6"/>
    </row>
    <row r="65" spans="2:21" s="3" customFormat="1" ht="15.5" x14ac:dyDescent="0.35">
      <c r="B65" s="7" t="s">
        <v>19</v>
      </c>
      <c r="C65" s="5"/>
      <c r="S65" s="6"/>
    </row>
    <row r="66" spans="2:21" s="3" customFormat="1" x14ac:dyDescent="0.25">
      <c r="B66" s="5"/>
      <c r="C66" s="5"/>
      <c r="S66" s="6"/>
    </row>
    <row r="67" spans="2:21" s="3" customFormat="1" x14ac:dyDescent="0.25">
      <c r="S67" s="6"/>
    </row>
    <row r="68" spans="2: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6"/>
      <c r="T68" s="3"/>
      <c r="U68" s="3"/>
    </row>
    <row r="69" spans="2:21" x14ac:dyDescent="0.25">
      <c r="B69" s="8"/>
      <c r="C69" s="8"/>
      <c r="D69" s="8"/>
    </row>
    <row r="70" spans="2:21" x14ac:dyDescent="0.25">
      <c r="B70" s="8"/>
      <c r="C70" s="8"/>
      <c r="D70" s="8"/>
    </row>
    <row r="71" spans="2:21" x14ac:dyDescent="0.25">
      <c r="B71" s="8"/>
      <c r="C71" s="8"/>
      <c r="D71" s="8"/>
    </row>
  </sheetData>
  <mergeCells count="29">
    <mergeCell ref="B25:T25"/>
    <mergeCell ref="C2:V5"/>
    <mergeCell ref="W2:Y2"/>
    <mergeCell ref="W3:Y3"/>
    <mergeCell ref="W4:Y4"/>
    <mergeCell ref="W5:Y5"/>
    <mergeCell ref="E8:K8"/>
    <mergeCell ref="M8:O8"/>
    <mergeCell ref="C39:T39"/>
    <mergeCell ref="C36:T36"/>
    <mergeCell ref="C42:T42"/>
    <mergeCell ref="C43:T43"/>
    <mergeCell ref="C44:T44"/>
    <mergeCell ref="C46:T46"/>
    <mergeCell ref="C26:T26"/>
    <mergeCell ref="C27:T27"/>
    <mergeCell ref="C28:T28"/>
    <mergeCell ref="C29:T29"/>
    <mergeCell ref="C30:T30"/>
    <mergeCell ref="C31:T31"/>
    <mergeCell ref="C32:T32"/>
    <mergeCell ref="C33:T33"/>
    <mergeCell ref="C34:T34"/>
    <mergeCell ref="C35:T35"/>
    <mergeCell ref="C37:T37"/>
    <mergeCell ref="C38:T38"/>
    <mergeCell ref="C40:T40"/>
    <mergeCell ref="C41:T41"/>
    <mergeCell ref="C45:T45"/>
  </mergeCells>
  <dataValidations count="1">
    <dataValidation type="list" allowBlank="1" showInputMessage="1" showErrorMessage="1" sqref="B9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Y71"/>
  <sheetViews>
    <sheetView view="pageBreakPreview" zoomScale="55" zoomScaleNormal="100" zoomScaleSheetLayoutView="55" workbookViewId="0">
      <selection activeCell="W5" sqref="W5:Y5"/>
    </sheetView>
  </sheetViews>
  <sheetFormatPr defaultColWidth="11.453125" defaultRowHeight="12.5" x14ac:dyDescent="0.25"/>
  <cols>
    <col min="1" max="1" width="3.453125" style="1" customWidth="1"/>
    <col min="2" max="2" width="27.26953125" style="1" customWidth="1"/>
    <col min="3" max="3" width="17.7265625" style="1" customWidth="1"/>
    <col min="4" max="4" width="2.26953125" style="1" customWidth="1"/>
    <col min="5" max="7" width="12.7265625" style="1" customWidth="1"/>
    <col min="8" max="8" width="17.7265625" style="1" customWidth="1"/>
    <col min="9" max="11" width="12.7265625" style="1" customWidth="1"/>
    <col min="12" max="12" width="2.26953125" style="1" customWidth="1"/>
    <col min="13" max="15" width="12.7265625" style="1" customWidth="1"/>
    <col min="16" max="16" width="2.26953125" style="1" customWidth="1"/>
    <col min="17" max="25" width="12.7265625" style="1" customWidth="1"/>
    <col min="26" max="16384" width="11.453125" style="1"/>
  </cols>
  <sheetData>
    <row r="1" spans="1:25" customFormat="1" ht="15" thickBot="1" x14ac:dyDescent="0.4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9"/>
    </row>
    <row r="2" spans="1:25" customFormat="1" ht="36" customHeight="1" thickBot="1" x14ac:dyDescent="0.4">
      <c r="A2" s="9"/>
      <c r="B2" s="11"/>
      <c r="C2" s="177" t="s">
        <v>142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8"/>
      <c r="W2" s="174" t="s">
        <v>143</v>
      </c>
      <c r="X2" s="175"/>
      <c r="Y2" s="176"/>
    </row>
    <row r="3" spans="1:25" customFormat="1" ht="24.75" customHeight="1" thickBot="1" x14ac:dyDescent="0.4">
      <c r="A3" s="9"/>
      <c r="B3" s="12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80"/>
      <c r="W3" s="174" t="s">
        <v>144</v>
      </c>
      <c r="X3" s="175"/>
      <c r="Y3" s="176"/>
    </row>
    <row r="4" spans="1:25" customFormat="1" ht="22.5" customHeight="1" thickBot="1" x14ac:dyDescent="0.4">
      <c r="A4" s="9"/>
      <c r="B4" s="12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80"/>
      <c r="W4" s="174" t="s">
        <v>219</v>
      </c>
      <c r="X4" s="175"/>
      <c r="Y4" s="176"/>
    </row>
    <row r="5" spans="1:25" customFormat="1" ht="24" customHeight="1" thickBot="1" x14ac:dyDescent="0.4">
      <c r="A5" s="9"/>
      <c r="B5" s="13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2"/>
      <c r="W5" s="174" t="s">
        <v>223</v>
      </c>
      <c r="X5" s="175"/>
      <c r="Y5" s="176"/>
    </row>
    <row r="6" spans="1:25" ht="17.25" customHeight="1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"/>
      <c r="U6"/>
      <c r="V6"/>
      <c r="W6"/>
      <c r="X6"/>
      <c r="Y6"/>
    </row>
    <row r="7" spans="1:25" ht="16" thickBot="1" x14ac:dyDescent="0.4">
      <c r="B7" s="14" t="s">
        <v>30</v>
      </c>
      <c r="C7" s="15" t="s">
        <v>218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6"/>
      <c r="T7" s="9"/>
      <c r="U7"/>
      <c r="V7"/>
      <c r="W7"/>
      <c r="X7"/>
      <c r="Y7"/>
    </row>
    <row r="8" spans="1:25" ht="18" customHeight="1" thickBot="1" x14ac:dyDescent="0.4">
      <c r="B8" s="9"/>
      <c r="C8" s="9"/>
      <c r="D8" s="9"/>
      <c r="E8" s="168" t="s">
        <v>189</v>
      </c>
      <c r="F8" s="169"/>
      <c r="G8" s="169"/>
      <c r="H8" s="169"/>
      <c r="I8" s="169"/>
      <c r="J8" s="169"/>
      <c r="K8" s="170"/>
      <c r="L8" s="66"/>
      <c r="M8" s="171" t="s">
        <v>190</v>
      </c>
      <c r="N8" s="172"/>
      <c r="O8" s="173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50.15" customHeight="1" thickBot="1" x14ac:dyDescent="0.4">
      <c r="B9" s="67" t="s">
        <v>191</v>
      </c>
      <c r="C9" s="68" t="s">
        <v>0</v>
      </c>
      <c r="D9" s="9"/>
      <c r="E9" s="67" t="s">
        <v>171</v>
      </c>
      <c r="F9" s="68" t="s">
        <v>9</v>
      </c>
      <c r="G9" s="68" t="s">
        <v>165</v>
      </c>
      <c r="H9" s="69" t="s">
        <v>192</v>
      </c>
      <c r="I9" s="68" t="s">
        <v>193</v>
      </c>
      <c r="J9" s="68" t="s">
        <v>194</v>
      </c>
      <c r="K9" s="70" t="s">
        <v>195</v>
      </c>
      <c r="L9" s="66"/>
      <c r="M9" s="67" t="s">
        <v>10</v>
      </c>
      <c r="N9" s="68" t="s">
        <v>11</v>
      </c>
      <c r="O9" s="70" t="s">
        <v>151</v>
      </c>
      <c r="P9" s="9"/>
      <c r="Q9" s="67" t="s">
        <v>1</v>
      </c>
      <c r="R9" s="68" t="s">
        <v>2</v>
      </c>
      <c r="S9" s="68" t="s">
        <v>3</v>
      </c>
      <c r="T9" s="68" t="s">
        <v>4</v>
      </c>
      <c r="U9" s="68" t="s">
        <v>5</v>
      </c>
      <c r="V9" s="68" t="s">
        <v>6</v>
      </c>
      <c r="W9" s="68" t="s">
        <v>7</v>
      </c>
      <c r="X9" s="68" t="s">
        <v>8</v>
      </c>
      <c r="Y9" s="70" t="s">
        <v>170</v>
      </c>
    </row>
    <row r="10" spans="1:25" s="2" customFormat="1" ht="33.75" customHeight="1" thickBot="1" x14ac:dyDescent="0.4">
      <c r="B10" s="71" t="s">
        <v>196</v>
      </c>
      <c r="C10" s="72">
        <v>130827</v>
      </c>
      <c r="D10" s="73"/>
      <c r="E10" s="74">
        <v>0.45097724475834494</v>
      </c>
      <c r="F10" s="72">
        <v>2</v>
      </c>
      <c r="G10" s="72">
        <v>0</v>
      </c>
      <c r="H10" s="75">
        <v>1</v>
      </c>
      <c r="I10" s="75" t="s">
        <v>187</v>
      </c>
      <c r="J10" s="75" t="s">
        <v>187</v>
      </c>
      <c r="K10" s="76" t="s">
        <v>187</v>
      </c>
      <c r="L10" s="66"/>
      <c r="M10" s="74">
        <v>0</v>
      </c>
      <c r="N10" s="77">
        <v>0</v>
      </c>
      <c r="O10" s="78">
        <v>0</v>
      </c>
      <c r="P10" s="9"/>
      <c r="Q10" s="79">
        <v>0</v>
      </c>
      <c r="R10" s="80">
        <v>0</v>
      </c>
      <c r="S10" s="80">
        <v>0</v>
      </c>
      <c r="T10" s="80">
        <v>0</v>
      </c>
      <c r="U10" s="80">
        <v>0</v>
      </c>
      <c r="V10" s="80">
        <v>1</v>
      </c>
      <c r="W10" s="80">
        <v>2</v>
      </c>
      <c r="X10" s="80">
        <v>0</v>
      </c>
      <c r="Y10" s="81">
        <v>59</v>
      </c>
    </row>
    <row r="11" spans="1:25" s="2" customFormat="1" ht="33.75" hidden="1" customHeight="1" x14ac:dyDescent="0.35">
      <c r="B11" s="82" t="s">
        <v>198</v>
      </c>
      <c r="C11" s="83"/>
      <c r="D11" s="73"/>
      <c r="E11" s="84" t="e">
        <f t="shared" ref="E11:E22" si="0">Y11*1000/C11</f>
        <v>#DIV/0!</v>
      </c>
      <c r="F11" s="83"/>
      <c r="G11" s="83"/>
      <c r="H11" s="85"/>
      <c r="I11" s="85"/>
      <c r="J11" s="85"/>
      <c r="K11" s="86"/>
      <c r="L11" s="66"/>
      <c r="M11" s="84" t="e">
        <f t="shared" ref="M11:M22" si="1">SUM(R11:U11)/C11* (1000000)</f>
        <v>#DIV/0!</v>
      </c>
      <c r="N11" s="87" t="e">
        <f t="shared" ref="N11:N22" si="2">Q11/C11*1000000</f>
        <v>#DIV/0!</v>
      </c>
      <c r="O11" s="88" t="e">
        <f t="shared" ref="O11:O22" si="3">(S11*1000000/C11)*N11/1000</f>
        <v>#DIV/0!</v>
      </c>
      <c r="P11" s="9"/>
      <c r="Q11" s="89"/>
      <c r="R11" s="90"/>
      <c r="S11" s="90"/>
      <c r="T11" s="90"/>
      <c r="U11" s="90"/>
      <c r="V11" s="90"/>
      <c r="W11" s="90"/>
      <c r="X11" s="90"/>
      <c r="Y11" s="91"/>
    </row>
    <row r="12" spans="1:25" s="2" customFormat="1" ht="33.75" hidden="1" customHeight="1" x14ac:dyDescent="0.35">
      <c r="B12" s="82" t="s">
        <v>199</v>
      </c>
      <c r="C12" s="83"/>
      <c r="D12" s="73"/>
      <c r="E12" s="84" t="e">
        <f t="shared" si="0"/>
        <v>#DIV/0!</v>
      </c>
      <c r="F12" s="83"/>
      <c r="G12" s="83"/>
      <c r="H12" s="85"/>
      <c r="I12" s="85"/>
      <c r="J12" s="85"/>
      <c r="K12" s="86"/>
      <c r="L12" s="66"/>
      <c r="M12" s="84" t="e">
        <f t="shared" si="1"/>
        <v>#DIV/0!</v>
      </c>
      <c r="N12" s="87" t="e">
        <f t="shared" si="2"/>
        <v>#DIV/0!</v>
      </c>
      <c r="O12" s="88" t="e">
        <f t="shared" si="3"/>
        <v>#DIV/0!</v>
      </c>
      <c r="P12" s="9"/>
      <c r="Q12" s="89"/>
      <c r="R12" s="90"/>
      <c r="S12" s="90"/>
      <c r="T12" s="90"/>
      <c r="U12" s="90"/>
      <c r="V12" s="90"/>
      <c r="W12" s="90"/>
      <c r="X12" s="90"/>
      <c r="Y12" s="91"/>
    </row>
    <row r="13" spans="1:25" s="2" customFormat="1" ht="33.75" hidden="1" customHeight="1" x14ac:dyDescent="0.35">
      <c r="B13" s="82" t="s">
        <v>200</v>
      </c>
      <c r="C13" s="83"/>
      <c r="D13" s="73"/>
      <c r="E13" s="84" t="e">
        <f t="shared" si="0"/>
        <v>#DIV/0!</v>
      </c>
      <c r="F13" s="83"/>
      <c r="G13" s="83"/>
      <c r="H13" s="85"/>
      <c r="I13" s="85"/>
      <c r="J13" s="85"/>
      <c r="K13" s="86"/>
      <c r="L13" s="66"/>
      <c r="M13" s="84" t="e">
        <f t="shared" si="1"/>
        <v>#DIV/0!</v>
      </c>
      <c r="N13" s="87" t="e">
        <f t="shared" si="2"/>
        <v>#DIV/0!</v>
      </c>
      <c r="O13" s="88" t="e">
        <f t="shared" si="3"/>
        <v>#DIV/0!</v>
      </c>
      <c r="P13" s="9"/>
      <c r="Q13" s="89"/>
      <c r="R13" s="90"/>
      <c r="S13" s="90"/>
      <c r="T13" s="90"/>
      <c r="U13" s="90"/>
      <c r="V13" s="90"/>
      <c r="W13" s="90"/>
      <c r="X13" s="90"/>
      <c r="Y13" s="91"/>
    </row>
    <row r="14" spans="1:25" s="2" customFormat="1" ht="33.75" hidden="1" customHeight="1" x14ac:dyDescent="0.35">
      <c r="B14" s="82" t="s">
        <v>201</v>
      </c>
      <c r="C14" s="83"/>
      <c r="D14" s="73"/>
      <c r="E14" s="84" t="e">
        <f t="shared" si="0"/>
        <v>#DIV/0!</v>
      </c>
      <c r="F14" s="83"/>
      <c r="G14" s="83"/>
      <c r="H14" s="85"/>
      <c r="I14" s="85"/>
      <c r="J14" s="85"/>
      <c r="K14" s="86"/>
      <c r="L14" s="66"/>
      <c r="M14" s="84" t="e">
        <f t="shared" si="1"/>
        <v>#DIV/0!</v>
      </c>
      <c r="N14" s="87" t="e">
        <f t="shared" si="2"/>
        <v>#DIV/0!</v>
      </c>
      <c r="O14" s="88" t="e">
        <f t="shared" si="3"/>
        <v>#DIV/0!</v>
      </c>
      <c r="P14" s="9"/>
      <c r="Q14" s="89"/>
      <c r="R14" s="90"/>
      <c r="S14" s="90"/>
      <c r="T14" s="90"/>
      <c r="U14" s="90"/>
      <c r="V14" s="90"/>
      <c r="W14" s="90"/>
      <c r="X14" s="90"/>
      <c r="Y14" s="91"/>
    </row>
    <row r="15" spans="1:25" s="2" customFormat="1" ht="33.75" hidden="1" customHeight="1" x14ac:dyDescent="0.35">
      <c r="B15" s="82" t="s">
        <v>202</v>
      </c>
      <c r="C15" s="83"/>
      <c r="D15" s="73"/>
      <c r="E15" s="84" t="e">
        <f t="shared" si="0"/>
        <v>#DIV/0!</v>
      </c>
      <c r="F15" s="83"/>
      <c r="G15" s="83"/>
      <c r="H15" s="85"/>
      <c r="I15" s="85"/>
      <c r="J15" s="85"/>
      <c r="K15" s="86"/>
      <c r="L15" s="66"/>
      <c r="M15" s="84" t="e">
        <f t="shared" si="1"/>
        <v>#DIV/0!</v>
      </c>
      <c r="N15" s="87" t="e">
        <f t="shared" si="2"/>
        <v>#DIV/0!</v>
      </c>
      <c r="O15" s="88" t="e">
        <f t="shared" si="3"/>
        <v>#DIV/0!</v>
      </c>
      <c r="P15" s="9"/>
      <c r="Q15" s="89"/>
      <c r="R15" s="90"/>
      <c r="S15" s="90"/>
      <c r="T15" s="90"/>
      <c r="U15" s="90"/>
      <c r="V15" s="90"/>
      <c r="W15" s="90"/>
      <c r="X15" s="90"/>
      <c r="Y15" s="91"/>
    </row>
    <row r="16" spans="1:25" s="2" customFormat="1" ht="33.75" hidden="1" customHeight="1" x14ac:dyDescent="0.35">
      <c r="B16" s="82" t="s">
        <v>203</v>
      </c>
      <c r="C16" s="83"/>
      <c r="D16" s="73"/>
      <c r="E16" s="84" t="e">
        <f t="shared" si="0"/>
        <v>#DIV/0!</v>
      </c>
      <c r="F16" s="83"/>
      <c r="G16" s="83"/>
      <c r="H16" s="85"/>
      <c r="I16" s="85"/>
      <c r="J16" s="85"/>
      <c r="K16" s="86"/>
      <c r="L16" s="66"/>
      <c r="M16" s="84" t="e">
        <f t="shared" si="1"/>
        <v>#DIV/0!</v>
      </c>
      <c r="N16" s="87" t="e">
        <f t="shared" si="2"/>
        <v>#DIV/0!</v>
      </c>
      <c r="O16" s="88" t="e">
        <f t="shared" si="3"/>
        <v>#DIV/0!</v>
      </c>
      <c r="P16" s="9"/>
      <c r="Q16" s="92"/>
      <c r="R16" s="90"/>
      <c r="S16" s="90"/>
      <c r="T16" s="90"/>
      <c r="U16" s="90"/>
      <c r="V16" s="90"/>
      <c r="W16" s="90"/>
      <c r="X16" s="90"/>
      <c r="Y16" s="91"/>
    </row>
    <row r="17" spans="2:25" s="2" customFormat="1" ht="33.75" hidden="1" customHeight="1" x14ac:dyDescent="0.35">
      <c r="B17" s="82" t="s">
        <v>204</v>
      </c>
      <c r="C17" s="83"/>
      <c r="D17" s="73"/>
      <c r="E17" s="84" t="e">
        <f t="shared" si="0"/>
        <v>#DIV/0!</v>
      </c>
      <c r="F17" s="83"/>
      <c r="G17" s="83"/>
      <c r="H17" s="85"/>
      <c r="I17" s="85"/>
      <c r="J17" s="85"/>
      <c r="K17" s="86"/>
      <c r="L17" s="66"/>
      <c r="M17" s="84" t="e">
        <f t="shared" si="1"/>
        <v>#DIV/0!</v>
      </c>
      <c r="N17" s="87" t="e">
        <f t="shared" si="2"/>
        <v>#DIV/0!</v>
      </c>
      <c r="O17" s="88" t="e">
        <f t="shared" si="3"/>
        <v>#DIV/0!</v>
      </c>
      <c r="P17" s="9"/>
      <c r="Q17" s="89"/>
      <c r="R17" s="90"/>
      <c r="S17" s="90"/>
      <c r="T17" s="90"/>
      <c r="U17" s="90"/>
      <c r="V17" s="90"/>
      <c r="W17" s="90"/>
      <c r="X17" s="90"/>
      <c r="Y17" s="91"/>
    </row>
    <row r="18" spans="2:25" s="2" customFormat="1" ht="33.75" hidden="1" customHeight="1" x14ac:dyDescent="0.35">
      <c r="B18" s="82" t="s">
        <v>205</v>
      </c>
      <c r="C18" s="83"/>
      <c r="D18" s="73"/>
      <c r="E18" s="84" t="e">
        <f t="shared" si="0"/>
        <v>#DIV/0!</v>
      </c>
      <c r="F18" s="83"/>
      <c r="G18" s="83"/>
      <c r="H18" s="85"/>
      <c r="I18" s="85"/>
      <c r="J18" s="85"/>
      <c r="K18" s="86"/>
      <c r="L18" s="66"/>
      <c r="M18" s="84" t="e">
        <f t="shared" si="1"/>
        <v>#DIV/0!</v>
      </c>
      <c r="N18" s="87" t="e">
        <f t="shared" si="2"/>
        <v>#DIV/0!</v>
      </c>
      <c r="O18" s="88" t="e">
        <f t="shared" si="3"/>
        <v>#DIV/0!</v>
      </c>
      <c r="P18" s="9"/>
      <c r="Q18" s="89"/>
      <c r="R18" s="90"/>
      <c r="S18" s="90"/>
      <c r="T18" s="90"/>
      <c r="U18" s="90"/>
      <c r="V18" s="90"/>
      <c r="W18" s="90"/>
      <c r="X18" s="90"/>
      <c r="Y18" s="91"/>
    </row>
    <row r="19" spans="2:25" s="2" customFormat="1" ht="33.75" hidden="1" customHeight="1" x14ac:dyDescent="0.35">
      <c r="B19" s="82" t="s">
        <v>206</v>
      </c>
      <c r="C19" s="83"/>
      <c r="D19" s="73"/>
      <c r="E19" s="84" t="e">
        <f t="shared" si="0"/>
        <v>#DIV/0!</v>
      </c>
      <c r="F19" s="83"/>
      <c r="G19" s="83"/>
      <c r="H19" s="85"/>
      <c r="I19" s="85"/>
      <c r="J19" s="85"/>
      <c r="K19" s="86"/>
      <c r="L19" s="66"/>
      <c r="M19" s="84" t="e">
        <f t="shared" si="1"/>
        <v>#DIV/0!</v>
      </c>
      <c r="N19" s="87" t="e">
        <f t="shared" si="2"/>
        <v>#DIV/0!</v>
      </c>
      <c r="O19" s="88" t="e">
        <f t="shared" si="3"/>
        <v>#DIV/0!</v>
      </c>
      <c r="P19" s="9"/>
      <c r="Q19" s="89"/>
      <c r="R19" s="90"/>
      <c r="S19" s="90"/>
      <c r="T19" s="90"/>
      <c r="U19" s="90"/>
      <c r="V19" s="90"/>
      <c r="W19" s="90"/>
      <c r="X19" s="90"/>
      <c r="Y19" s="91"/>
    </row>
    <row r="20" spans="2:25" s="2" customFormat="1" ht="33.75" hidden="1" customHeight="1" x14ac:dyDescent="0.35">
      <c r="B20" s="82" t="s">
        <v>207</v>
      </c>
      <c r="C20" s="83"/>
      <c r="D20" s="73"/>
      <c r="E20" s="84" t="e">
        <f t="shared" si="0"/>
        <v>#DIV/0!</v>
      </c>
      <c r="F20" s="83"/>
      <c r="G20" s="83"/>
      <c r="H20" s="85"/>
      <c r="I20" s="85"/>
      <c r="J20" s="85"/>
      <c r="K20" s="86"/>
      <c r="L20" s="66"/>
      <c r="M20" s="84" t="e">
        <f t="shared" si="1"/>
        <v>#DIV/0!</v>
      </c>
      <c r="N20" s="87" t="e">
        <f t="shared" si="2"/>
        <v>#DIV/0!</v>
      </c>
      <c r="O20" s="88" t="e">
        <f t="shared" si="3"/>
        <v>#DIV/0!</v>
      </c>
      <c r="P20" s="9"/>
      <c r="Q20" s="89"/>
      <c r="R20" s="90"/>
      <c r="S20" s="90"/>
      <c r="T20" s="90"/>
      <c r="U20" s="90"/>
      <c r="V20" s="90"/>
      <c r="W20" s="90"/>
      <c r="X20" s="90"/>
      <c r="Y20" s="91"/>
    </row>
    <row r="21" spans="2:25" s="2" customFormat="1" ht="33.75" hidden="1" customHeight="1" x14ac:dyDescent="0.35">
      <c r="B21" s="93" t="s">
        <v>208</v>
      </c>
      <c r="C21" s="94"/>
      <c r="D21" s="73"/>
      <c r="E21" s="95" t="e">
        <f t="shared" si="0"/>
        <v>#DIV/0!</v>
      </c>
      <c r="F21" s="96"/>
      <c r="G21" s="96"/>
      <c r="H21" s="97"/>
      <c r="I21" s="97"/>
      <c r="J21" s="97"/>
      <c r="K21" s="98"/>
      <c r="L21" s="66"/>
      <c r="M21" s="95" t="e">
        <f t="shared" si="1"/>
        <v>#DIV/0!</v>
      </c>
      <c r="N21" s="99" t="e">
        <f t="shared" si="2"/>
        <v>#DIV/0!</v>
      </c>
      <c r="O21" s="100" t="e">
        <f t="shared" si="3"/>
        <v>#DIV/0!</v>
      </c>
      <c r="P21" s="9"/>
      <c r="Q21" s="101"/>
      <c r="R21" s="102"/>
      <c r="S21" s="102"/>
      <c r="T21" s="102"/>
      <c r="U21" s="102"/>
      <c r="V21" s="102"/>
      <c r="W21" s="102"/>
      <c r="X21" s="102"/>
      <c r="Y21" s="103"/>
    </row>
    <row r="22" spans="2:25" s="2" customFormat="1" ht="29.25" customHeight="1" thickBot="1" x14ac:dyDescent="0.4">
      <c r="B22" s="104" t="s">
        <v>186</v>
      </c>
      <c r="C22" s="113">
        <f>SUM(C10:C21)</f>
        <v>130827</v>
      </c>
      <c r="D22" s="73">
        <f>SUM(D10:D21)</f>
        <v>0</v>
      </c>
      <c r="E22" s="106">
        <f t="shared" si="0"/>
        <v>0.450977244758345</v>
      </c>
      <c r="F22" s="105">
        <f>SUM(F10:F21)</f>
        <v>2</v>
      </c>
      <c r="G22" s="105">
        <f>SUM(G10:G21)</f>
        <v>0</v>
      </c>
      <c r="H22" s="107">
        <f>AVERAGE(H10:H21)</f>
        <v>1</v>
      </c>
      <c r="I22" s="107">
        <v>0</v>
      </c>
      <c r="J22" s="107" t="s">
        <v>197</v>
      </c>
      <c r="K22" s="108" t="s">
        <v>197</v>
      </c>
      <c r="L22" s="66"/>
      <c r="M22" s="106">
        <f t="shared" si="1"/>
        <v>0</v>
      </c>
      <c r="N22" s="109">
        <f t="shared" si="2"/>
        <v>0</v>
      </c>
      <c r="O22" s="110">
        <f t="shared" si="3"/>
        <v>0</v>
      </c>
      <c r="P22" s="9"/>
      <c r="Q22" s="111">
        <f t="shared" ref="Q22:Y22" si="4">SUM(Q10:Q21)</f>
        <v>0</v>
      </c>
      <c r="R22" s="105">
        <f t="shared" si="4"/>
        <v>0</v>
      </c>
      <c r="S22" s="105">
        <f t="shared" si="4"/>
        <v>0</v>
      </c>
      <c r="T22" s="105">
        <f t="shared" si="4"/>
        <v>0</v>
      </c>
      <c r="U22" s="105">
        <f t="shared" si="4"/>
        <v>0</v>
      </c>
      <c r="V22" s="105">
        <f t="shared" si="4"/>
        <v>1</v>
      </c>
      <c r="W22" s="105">
        <f t="shared" si="4"/>
        <v>2</v>
      </c>
      <c r="X22" s="112">
        <f t="shared" si="4"/>
        <v>0</v>
      </c>
      <c r="Y22" s="113">
        <f t="shared" si="4"/>
        <v>59</v>
      </c>
    </row>
    <row r="23" spans="2:25" ht="11.25" customHeight="1" x14ac:dyDescent="0.35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20"/>
      <c r="V23" s="120"/>
      <c r="W23" s="120"/>
      <c r="X23" s="120"/>
      <c r="Y23" s="120"/>
    </row>
    <row r="24" spans="2:25" ht="15" thickBot="1" x14ac:dyDescent="0.4"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20"/>
      <c r="V24" s="120"/>
      <c r="W24" s="120"/>
      <c r="X24" s="120"/>
      <c r="Y24" s="120"/>
    </row>
    <row r="25" spans="2:25" ht="16" thickBot="1" x14ac:dyDescent="0.4">
      <c r="B25" s="183" t="s">
        <v>209</v>
      </c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5"/>
      <c r="U25"/>
      <c r="V25"/>
      <c r="W25"/>
      <c r="X25"/>
      <c r="Y25"/>
    </row>
    <row r="26" spans="2:25" ht="15.5" x14ac:dyDescent="0.35">
      <c r="B26" s="114" t="s">
        <v>0</v>
      </c>
      <c r="C26" s="162" t="s">
        <v>210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4"/>
      <c r="U26"/>
      <c r="V26"/>
      <c r="W26"/>
      <c r="X26"/>
      <c r="Y26"/>
    </row>
    <row r="27" spans="2:25" ht="15.5" x14ac:dyDescent="0.35">
      <c r="B27" s="115" t="s">
        <v>1</v>
      </c>
      <c r="C27" s="162" t="s">
        <v>172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/>
      <c r="V27"/>
      <c r="W27"/>
      <c r="X27"/>
      <c r="Y27"/>
    </row>
    <row r="28" spans="2:25" ht="15.5" x14ac:dyDescent="0.35">
      <c r="B28" s="115" t="s">
        <v>2</v>
      </c>
      <c r="C28" s="162" t="s">
        <v>173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4"/>
      <c r="U28"/>
      <c r="V28"/>
      <c r="W28"/>
      <c r="X28"/>
      <c r="Y28"/>
    </row>
    <row r="29" spans="2:25" ht="15.5" x14ac:dyDescent="0.35">
      <c r="B29" s="115" t="s">
        <v>3</v>
      </c>
      <c r="C29" s="162" t="s">
        <v>20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4"/>
      <c r="U29"/>
      <c r="V29"/>
      <c r="W29"/>
      <c r="X29"/>
      <c r="Y29"/>
    </row>
    <row r="30" spans="2:25" ht="15.5" x14ac:dyDescent="0.35">
      <c r="B30" s="115" t="s">
        <v>21</v>
      </c>
      <c r="C30" s="162" t="s">
        <v>22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4"/>
      <c r="U30"/>
      <c r="V30"/>
      <c r="W30"/>
      <c r="X30"/>
      <c r="Y30"/>
    </row>
    <row r="31" spans="2:25" ht="15.5" x14ac:dyDescent="0.35">
      <c r="B31" s="115" t="s">
        <v>5</v>
      </c>
      <c r="C31" s="162" t="s">
        <v>23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4"/>
      <c r="U31"/>
      <c r="V31"/>
      <c r="W31"/>
      <c r="X31"/>
      <c r="Y31"/>
    </row>
    <row r="32" spans="2:25" ht="15.5" x14ac:dyDescent="0.35">
      <c r="B32" s="115" t="s">
        <v>6</v>
      </c>
      <c r="C32" s="162" t="s">
        <v>33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  <c r="U32"/>
      <c r="V32"/>
      <c r="W32"/>
      <c r="X32"/>
      <c r="Y32"/>
    </row>
    <row r="33" spans="1:25" ht="15.5" x14ac:dyDescent="0.35">
      <c r="B33" s="115" t="s">
        <v>7</v>
      </c>
      <c r="C33" s="162" t="s">
        <v>174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4"/>
      <c r="U33"/>
      <c r="V33"/>
      <c r="W33"/>
      <c r="X33"/>
      <c r="Y33"/>
    </row>
    <row r="34" spans="1:25" ht="15.5" x14ac:dyDescent="0.35">
      <c r="B34" s="115" t="s">
        <v>175</v>
      </c>
      <c r="C34" s="162" t="s">
        <v>211</v>
      </c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4"/>
      <c r="U34"/>
      <c r="V34"/>
      <c r="W34"/>
      <c r="X34"/>
      <c r="Y34"/>
    </row>
    <row r="35" spans="1:25" ht="15.5" x14ac:dyDescent="0.35">
      <c r="B35" s="115" t="s">
        <v>176</v>
      </c>
      <c r="C35" s="162" t="s">
        <v>177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4"/>
      <c r="U35"/>
      <c r="V35"/>
      <c r="W35"/>
      <c r="X35"/>
      <c r="Y35"/>
    </row>
    <row r="36" spans="1:25" customFormat="1" ht="15.5" x14ac:dyDescent="0.35">
      <c r="A36" s="9"/>
      <c r="B36" s="115" t="s">
        <v>8</v>
      </c>
      <c r="C36" s="162" t="s">
        <v>24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4"/>
    </row>
    <row r="37" spans="1:25" ht="15.5" x14ac:dyDescent="0.35">
      <c r="B37" s="115" t="s">
        <v>9</v>
      </c>
      <c r="C37" s="162" t="s">
        <v>178</v>
      </c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4"/>
      <c r="U37"/>
      <c r="V37"/>
      <c r="W37"/>
      <c r="X37"/>
      <c r="Y37"/>
    </row>
    <row r="38" spans="1:25" ht="15.5" x14ac:dyDescent="0.35">
      <c r="B38" s="115" t="s">
        <v>165</v>
      </c>
      <c r="C38" s="162" t="s">
        <v>166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4"/>
      <c r="U38"/>
      <c r="V38"/>
      <c r="W38"/>
      <c r="X38"/>
      <c r="Y38"/>
    </row>
    <row r="39" spans="1:25" ht="15.5" x14ac:dyDescent="0.35">
      <c r="B39" s="115" t="s">
        <v>10</v>
      </c>
      <c r="C39" s="162" t="s">
        <v>25</v>
      </c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4"/>
      <c r="U39"/>
      <c r="V39"/>
      <c r="W39"/>
      <c r="X39"/>
      <c r="Y39"/>
    </row>
    <row r="40" spans="1:25" ht="15.5" x14ac:dyDescent="0.35">
      <c r="B40" s="115" t="s">
        <v>11</v>
      </c>
      <c r="C40" s="162" t="s">
        <v>179</v>
      </c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4"/>
      <c r="U40"/>
      <c r="V40"/>
      <c r="W40"/>
      <c r="X40"/>
      <c r="Y40"/>
    </row>
    <row r="41" spans="1:25" ht="15.5" x14ac:dyDescent="0.35">
      <c r="B41" s="115" t="s">
        <v>151</v>
      </c>
      <c r="C41" s="162" t="s">
        <v>180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4"/>
      <c r="U41"/>
      <c r="V41"/>
      <c r="W41"/>
      <c r="X41"/>
      <c r="Y41"/>
    </row>
    <row r="42" spans="1:25" ht="15.5" x14ac:dyDescent="0.35">
      <c r="B42" s="115" t="s">
        <v>181</v>
      </c>
      <c r="C42" s="162" t="s">
        <v>182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4"/>
      <c r="U42"/>
      <c r="V42"/>
      <c r="W42"/>
      <c r="X42"/>
      <c r="Y42"/>
    </row>
    <row r="43" spans="1:25" ht="15.5" x14ac:dyDescent="0.35">
      <c r="B43" s="115" t="s">
        <v>183</v>
      </c>
      <c r="C43" s="162" t="s">
        <v>212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4"/>
      <c r="U43"/>
      <c r="V43"/>
      <c r="W43"/>
      <c r="X43"/>
      <c r="Y43"/>
    </row>
    <row r="44" spans="1:25" ht="15.5" x14ac:dyDescent="0.35">
      <c r="B44" s="116" t="s">
        <v>213</v>
      </c>
      <c r="C44" s="162" t="s">
        <v>184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4"/>
      <c r="U44"/>
      <c r="V44"/>
      <c r="W44"/>
      <c r="X44"/>
      <c r="Y44"/>
    </row>
    <row r="45" spans="1:25" ht="15.5" x14ac:dyDescent="0.35">
      <c r="B45" s="115" t="s">
        <v>171</v>
      </c>
      <c r="C45" s="162" t="s">
        <v>185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4"/>
      <c r="U45"/>
      <c r="V45"/>
      <c r="W45"/>
      <c r="X45"/>
      <c r="Y45"/>
    </row>
    <row r="46" spans="1:25" ht="16" thickBot="1" x14ac:dyDescent="0.4">
      <c r="B46" s="117" t="s">
        <v>214</v>
      </c>
      <c r="C46" s="165" t="s">
        <v>215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7"/>
      <c r="U46"/>
      <c r="V46"/>
      <c r="W46"/>
      <c r="X46"/>
      <c r="Y46"/>
    </row>
    <row r="47" spans="1:25" s="58" customFormat="1" ht="14.5" x14ac:dyDescent="0.3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/>
      <c r="V47"/>
      <c r="W47"/>
      <c r="X47"/>
      <c r="Y47"/>
    </row>
    <row r="48" spans="1:25" ht="14.25" customHeight="1" x14ac:dyDescent="0.25"/>
    <row r="49" spans="2:20" ht="4.5" customHeight="1" x14ac:dyDescent="0.25"/>
    <row r="50" spans="2:20" s="3" customFormat="1" x14ac:dyDescent="0.25">
      <c r="O50" s="4"/>
    </row>
    <row r="51" spans="2:20" s="3" customFormat="1" x14ac:dyDescent="0.25">
      <c r="O51" s="4"/>
    </row>
    <row r="52" spans="2:20" s="3" customFormat="1" x14ac:dyDescent="0.25"/>
    <row r="53" spans="2:20" s="3" customFormat="1" x14ac:dyDescent="0.25">
      <c r="B53" s="5"/>
      <c r="C53" s="5"/>
      <c r="R53" s="6"/>
      <c r="S53" s="6"/>
      <c r="T53" s="6"/>
    </row>
    <row r="54" spans="2:20" s="3" customFormat="1" ht="15.5" x14ac:dyDescent="0.35">
      <c r="B54" s="7" t="s">
        <v>12</v>
      </c>
      <c r="C54" s="5"/>
      <c r="R54" s="6"/>
      <c r="S54" s="6"/>
      <c r="T54" s="6"/>
    </row>
    <row r="55" spans="2:20" s="3" customFormat="1" ht="15.5" x14ac:dyDescent="0.35">
      <c r="B55" s="7" t="s">
        <v>13</v>
      </c>
      <c r="C55" s="5"/>
      <c r="R55" s="6"/>
      <c r="S55" s="6"/>
      <c r="T55" s="6"/>
    </row>
    <row r="56" spans="2:20" s="3" customFormat="1" ht="15.5" x14ac:dyDescent="0.35">
      <c r="B56" s="7" t="s">
        <v>14</v>
      </c>
      <c r="C56" s="5"/>
    </row>
    <row r="57" spans="2:20" s="3" customFormat="1" ht="15.5" x14ac:dyDescent="0.35">
      <c r="B57" s="7" t="s">
        <v>15</v>
      </c>
      <c r="C57" s="5"/>
    </row>
    <row r="58" spans="2:20" s="3" customFormat="1" ht="15.5" x14ac:dyDescent="0.35">
      <c r="B58" s="7" t="s">
        <v>26</v>
      </c>
      <c r="C58" s="5"/>
    </row>
    <row r="59" spans="2:20" s="3" customFormat="1" ht="15.5" x14ac:dyDescent="0.35">
      <c r="B59" s="7" t="s">
        <v>27</v>
      </c>
      <c r="C59" s="5"/>
    </row>
    <row r="60" spans="2:20" s="3" customFormat="1" ht="15.5" x14ac:dyDescent="0.35">
      <c r="B60" s="7" t="s">
        <v>28</v>
      </c>
      <c r="C60" s="5"/>
    </row>
    <row r="61" spans="2:20" s="3" customFormat="1" ht="15.5" x14ac:dyDescent="0.35">
      <c r="B61" s="7" t="s">
        <v>16</v>
      </c>
      <c r="C61" s="5"/>
    </row>
    <row r="62" spans="2:20" s="3" customFormat="1" ht="15.5" x14ac:dyDescent="0.35">
      <c r="B62" s="7" t="s">
        <v>29</v>
      </c>
      <c r="C62" s="5"/>
    </row>
    <row r="63" spans="2:20" s="3" customFormat="1" ht="15.5" x14ac:dyDescent="0.35">
      <c r="B63" s="7" t="s">
        <v>17</v>
      </c>
      <c r="C63" s="5"/>
    </row>
    <row r="64" spans="2:20" s="3" customFormat="1" ht="15.5" x14ac:dyDescent="0.35">
      <c r="B64" s="7" t="s">
        <v>18</v>
      </c>
      <c r="C64" s="5"/>
      <c r="S64" s="6"/>
    </row>
    <row r="65" spans="2:21" s="3" customFormat="1" ht="15.5" x14ac:dyDescent="0.35">
      <c r="B65" s="7" t="s">
        <v>19</v>
      </c>
      <c r="C65" s="5"/>
      <c r="S65" s="6"/>
    </row>
    <row r="66" spans="2:21" s="3" customFormat="1" x14ac:dyDescent="0.25">
      <c r="B66" s="5"/>
      <c r="C66" s="5"/>
      <c r="S66" s="6"/>
    </row>
    <row r="67" spans="2:21" s="3" customFormat="1" x14ac:dyDescent="0.25">
      <c r="S67" s="6"/>
    </row>
    <row r="68" spans="2: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6"/>
      <c r="T68" s="3"/>
      <c r="U68" s="3"/>
    </row>
    <row r="69" spans="2:21" x14ac:dyDescent="0.25">
      <c r="B69" s="8"/>
      <c r="C69" s="8"/>
      <c r="D69" s="8"/>
    </row>
    <row r="70" spans="2:21" x14ac:dyDescent="0.25">
      <c r="B70" s="8"/>
      <c r="C70" s="8"/>
      <c r="D70" s="8"/>
    </row>
    <row r="71" spans="2:21" x14ac:dyDescent="0.25">
      <c r="B71" s="8"/>
      <c r="C71" s="8"/>
      <c r="D71" s="8"/>
    </row>
  </sheetData>
  <mergeCells count="29">
    <mergeCell ref="B25:T25"/>
    <mergeCell ref="C2:V5"/>
    <mergeCell ref="W2:Y2"/>
    <mergeCell ref="W3:Y3"/>
    <mergeCell ref="W4:Y4"/>
    <mergeCell ref="W5:Y5"/>
    <mergeCell ref="E8:K8"/>
    <mergeCell ref="M8:O8"/>
    <mergeCell ref="C39:T39"/>
    <mergeCell ref="C36:T36"/>
    <mergeCell ref="C42:T42"/>
    <mergeCell ref="C43:T43"/>
    <mergeCell ref="C44:T44"/>
    <mergeCell ref="C46:T46"/>
    <mergeCell ref="C26:T26"/>
    <mergeCell ref="C27:T27"/>
    <mergeCell ref="C28:T28"/>
    <mergeCell ref="C29:T29"/>
    <mergeCell ref="C30:T30"/>
    <mergeCell ref="C31:T31"/>
    <mergeCell ref="C32:T32"/>
    <mergeCell ref="C33:T33"/>
    <mergeCell ref="C34:T34"/>
    <mergeCell ref="C35:T35"/>
    <mergeCell ref="C37:T37"/>
    <mergeCell ref="C38:T38"/>
    <mergeCell ref="C40:T40"/>
    <mergeCell ref="C41:T41"/>
    <mergeCell ref="C45:T45"/>
  </mergeCells>
  <dataValidations count="1">
    <dataValidation type="list" allowBlank="1" showInputMessage="1" showErrorMessage="1" sqref="B9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2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Y71"/>
  <sheetViews>
    <sheetView zoomScale="55" zoomScaleNormal="55" zoomScaleSheetLayoutView="70" workbookViewId="0">
      <selection activeCell="W5" sqref="W5:Y5"/>
    </sheetView>
  </sheetViews>
  <sheetFormatPr defaultColWidth="11.453125" defaultRowHeight="12.5" x14ac:dyDescent="0.25"/>
  <cols>
    <col min="1" max="1" width="3.453125" style="1" customWidth="1"/>
    <col min="2" max="2" width="27.26953125" style="1" customWidth="1"/>
    <col min="3" max="3" width="17.7265625" style="1" customWidth="1"/>
    <col min="4" max="4" width="2.26953125" style="1" customWidth="1"/>
    <col min="5" max="7" width="12.7265625" style="1" customWidth="1"/>
    <col min="8" max="8" width="17.7265625" style="1" customWidth="1"/>
    <col min="9" max="11" width="12.7265625" style="1" customWidth="1"/>
    <col min="12" max="12" width="2.26953125" style="1" customWidth="1"/>
    <col min="13" max="15" width="12.7265625" style="1" customWidth="1"/>
    <col min="16" max="16" width="2.26953125" style="1" customWidth="1"/>
    <col min="17" max="25" width="12.7265625" style="1" customWidth="1"/>
    <col min="26" max="16384" width="11.453125" style="1"/>
  </cols>
  <sheetData>
    <row r="1" spans="1:25" customFormat="1" ht="15" thickBot="1" x14ac:dyDescent="0.4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9"/>
    </row>
    <row r="2" spans="1:25" customFormat="1" ht="36" customHeight="1" thickBot="1" x14ac:dyDescent="0.4">
      <c r="A2" s="9"/>
      <c r="B2" s="11"/>
      <c r="C2" s="177" t="s">
        <v>142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8"/>
      <c r="W2" s="174" t="s">
        <v>143</v>
      </c>
      <c r="X2" s="175"/>
      <c r="Y2" s="176"/>
    </row>
    <row r="3" spans="1:25" customFormat="1" ht="24.75" customHeight="1" thickBot="1" x14ac:dyDescent="0.4">
      <c r="A3" s="9"/>
      <c r="B3" s="12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80"/>
      <c r="W3" s="174" t="s">
        <v>144</v>
      </c>
      <c r="X3" s="175"/>
      <c r="Y3" s="176"/>
    </row>
    <row r="4" spans="1:25" customFormat="1" ht="22.5" customHeight="1" thickBot="1" x14ac:dyDescent="0.4">
      <c r="A4" s="9"/>
      <c r="B4" s="12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80"/>
      <c r="W4" s="174" t="s">
        <v>219</v>
      </c>
      <c r="X4" s="175"/>
      <c r="Y4" s="176"/>
    </row>
    <row r="5" spans="1:25" customFormat="1" ht="24" customHeight="1" thickBot="1" x14ac:dyDescent="0.4">
      <c r="A5" s="9"/>
      <c r="B5" s="13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2"/>
      <c r="W5" s="174" t="s">
        <v>223</v>
      </c>
      <c r="X5" s="175"/>
      <c r="Y5" s="176"/>
    </row>
    <row r="6" spans="1:25" ht="17.25" customHeight="1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"/>
      <c r="U6"/>
      <c r="V6"/>
      <c r="W6"/>
      <c r="X6"/>
      <c r="Y6"/>
    </row>
    <row r="7" spans="1:25" ht="16" thickBot="1" x14ac:dyDescent="0.4">
      <c r="B7" s="14" t="s">
        <v>30</v>
      </c>
      <c r="C7" s="15" t="s">
        <v>162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6"/>
      <c r="T7" s="9"/>
      <c r="U7"/>
      <c r="V7"/>
      <c r="W7"/>
      <c r="X7"/>
      <c r="Y7"/>
    </row>
    <row r="8" spans="1:25" ht="18" customHeight="1" thickBot="1" x14ac:dyDescent="0.4">
      <c r="B8" s="9"/>
      <c r="C8" s="9"/>
      <c r="D8" s="9"/>
      <c r="E8" s="168" t="s">
        <v>189</v>
      </c>
      <c r="F8" s="169"/>
      <c r="G8" s="169"/>
      <c r="H8" s="169"/>
      <c r="I8" s="169"/>
      <c r="J8" s="169"/>
      <c r="K8" s="170"/>
      <c r="L8" s="66"/>
      <c r="M8" s="171" t="s">
        <v>190</v>
      </c>
      <c r="N8" s="172"/>
      <c r="O8" s="173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50.15" customHeight="1" thickBot="1" x14ac:dyDescent="0.4">
      <c r="B9" s="67" t="s">
        <v>191</v>
      </c>
      <c r="C9" s="68" t="s">
        <v>0</v>
      </c>
      <c r="D9" s="9"/>
      <c r="E9" s="67" t="s">
        <v>171</v>
      </c>
      <c r="F9" s="68" t="s">
        <v>9</v>
      </c>
      <c r="G9" s="68" t="s">
        <v>165</v>
      </c>
      <c r="H9" s="69" t="s">
        <v>192</v>
      </c>
      <c r="I9" s="68" t="s">
        <v>193</v>
      </c>
      <c r="J9" s="68" t="s">
        <v>194</v>
      </c>
      <c r="K9" s="70" t="s">
        <v>195</v>
      </c>
      <c r="L9" s="66"/>
      <c r="M9" s="67" t="s">
        <v>10</v>
      </c>
      <c r="N9" s="68" t="s">
        <v>11</v>
      </c>
      <c r="O9" s="70" t="s">
        <v>151</v>
      </c>
      <c r="P9" s="9"/>
      <c r="Q9" s="67" t="s">
        <v>1</v>
      </c>
      <c r="R9" s="68" t="s">
        <v>2</v>
      </c>
      <c r="S9" s="68" t="s">
        <v>3</v>
      </c>
      <c r="T9" s="68" t="s">
        <v>4</v>
      </c>
      <c r="U9" s="68" t="s">
        <v>5</v>
      </c>
      <c r="V9" s="68" t="s">
        <v>6</v>
      </c>
      <c r="W9" s="68" t="s">
        <v>7</v>
      </c>
      <c r="X9" s="68" t="s">
        <v>8</v>
      </c>
      <c r="Y9" s="70" t="s">
        <v>170</v>
      </c>
    </row>
    <row r="10" spans="1:25" s="2" customFormat="1" ht="33.75" customHeight="1" thickBot="1" x14ac:dyDescent="0.4">
      <c r="B10" s="71" t="s">
        <v>196</v>
      </c>
      <c r="C10" s="72">
        <v>448</v>
      </c>
      <c r="D10" s="73"/>
      <c r="E10" s="74">
        <v>0</v>
      </c>
      <c r="F10" s="72">
        <v>0</v>
      </c>
      <c r="G10" s="72">
        <v>0</v>
      </c>
      <c r="H10" s="75">
        <v>1</v>
      </c>
      <c r="I10" s="75" t="s">
        <v>187</v>
      </c>
      <c r="J10" s="75" t="s">
        <v>187</v>
      </c>
      <c r="K10" s="76" t="s">
        <v>187</v>
      </c>
      <c r="L10" s="66"/>
      <c r="M10" s="74">
        <v>0</v>
      </c>
      <c r="N10" s="77">
        <v>0</v>
      </c>
      <c r="O10" s="78">
        <v>0</v>
      </c>
      <c r="P10" s="9"/>
      <c r="Q10" s="79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1">
        <v>0</v>
      </c>
    </row>
    <row r="11" spans="1:25" s="2" customFormat="1" ht="33.75" hidden="1" customHeight="1" x14ac:dyDescent="0.35">
      <c r="B11" s="82" t="s">
        <v>198</v>
      </c>
      <c r="C11" s="83"/>
      <c r="D11" s="73"/>
      <c r="E11" s="84" t="e">
        <f t="shared" ref="E11:E22" si="0">Y11*1000/C11</f>
        <v>#DIV/0!</v>
      </c>
      <c r="F11" s="83"/>
      <c r="G11" s="83"/>
      <c r="H11" s="85"/>
      <c r="I11" s="85"/>
      <c r="J11" s="85"/>
      <c r="K11" s="86"/>
      <c r="L11" s="66"/>
      <c r="M11" s="84" t="e">
        <f t="shared" ref="M11:M22" si="1">SUM(R11:U11)/C11* (1000000)</f>
        <v>#DIV/0!</v>
      </c>
      <c r="N11" s="87" t="e">
        <f t="shared" ref="N11:N22" si="2">Q11/C11*1000000</f>
        <v>#DIV/0!</v>
      </c>
      <c r="O11" s="88" t="e">
        <f t="shared" ref="O11:O22" si="3">(S11*1000000/C11)*N11/1000</f>
        <v>#DIV/0!</v>
      </c>
      <c r="P11" s="9"/>
      <c r="Q11" s="89"/>
      <c r="R11" s="90"/>
      <c r="S11" s="90"/>
      <c r="T11" s="90"/>
      <c r="U11" s="90"/>
      <c r="V11" s="90"/>
      <c r="W11" s="90"/>
      <c r="X11" s="90"/>
      <c r="Y11" s="91"/>
    </row>
    <row r="12" spans="1:25" s="2" customFormat="1" ht="33.75" hidden="1" customHeight="1" x14ac:dyDescent="0.35">
      <c r="B12" s="82" t="s">
        <v>199</v>
      </c>
      <c r="C12" s="83"/>
      <c r="D12" s="73"/>
      <c r="E12" s="84" t="e">
        <f t="shared" si="0"/>
        <v>#DIV/0!</v>
      </c>
      <c r="F12" s="83"/>
      <c r="G12" s="83"/>
      <c r="H12" s="85"/>
      <c r="I12" s="85"/>
      <c r="J12" s="85"/>
      <c r="K12" s="86"/>
      <c r="L12" s="66"/>
      <c r="M12" s="84" t="e">
        <f t="shared" si="1"/>
        <v>#DIV/0!</v>
      </c>
      <c r="N12" s="87" t="e">
        <f t="shared" si="2"/>
        <v>#DIV/0!</v>
      </c>
      <c r="O12" s="88" t="e">
        <f t="shared" si="3"/>
        <v>#DIV/0!</v>
      </c>
      <c r="P12" s="9"/>
      <c r="Q12" s="89"/>
      <c r="R12" s="90"/>
      <c r="S12" s="90"/>
      <c r="T12" s="90"/>
      <c r="U12" s="90"/>
      <c r="V12" s="90"/>
      <c r="W12" s="90"/>
      <c r="X12" s="90"/>
      <c r="Y12" s="91"/>
    </row>
    <row r="13" spans="1:25" s="2" customFormat="1" ht="33.75" hidden="1" customHeight="1" x14ac:dyDescent="0.35">
      <c r="B13" s="82" t="s">
        <v>200</v>
      </c>
      <c r="C13" s="83"/>
      <c r="D13" s="73"/>
      <c r="E13" s="84" t="e">
        <f t="shared" si="0"/>
        <v>#DIV/0!</v>
      </c>
      <c r="F13" s="83"/>
      <c r="G13" s="83"/>
      <c r="H13" s="85"/>
      <c r="I13" s="85"/>
      <c r="J13" s="85"/>
      <c r="K13" s="86"/>
      <c r="L13" s="66"/>
      <c r="M13" s="84" t="e">
        <f t="shared" si="1"/>
        <v>#DIV/0!</v>
      </c>
      <c r="N13" s="87" t="e">
        <f t="shared" si="2"/>
        <v>#DIV/0!</v>
      </c>
      <c r="O13" s="88" t="e">
        <f t="shared" si="3"/>
        <v>#DIV/0!</v>
      </c>
      <c r="P13" s="9"/>
      <c r="Q13" s="89"/>
      <c r="R13" s="90"/>
      <c r="S13" s="90"/>
      <c r="T13" s="90"/>
      <c r="U13" s="90"/>
      <c r="V13" s="90"/>
      <c r="W13" s="90"/>
      <c r="X13" s="90"/>
      <c r="Y13" s="91"/>
    </row>
    <row r="14" spans="1:25" s="2" customFormat="1" ht="33.75" hidden="1" customHeight="1" x14ac:dyDescent="0.35">
      <c r="B14" s="82" t="s">
        <v>201</v>
      </c>
      <c r="C14" s="83"/>
      <c r="D14" s="73"/>
      <c r="E14" s="84" t="e">
        <f t="shared" si="0"/>
        <v>#DIV/0!</v>
      </c>
      <c r="F14" s="83"/>
      <c r="G14" s="83"/>
      <c r="H14" s="85"/>
      <c r="I14" s="85"/>
      <c r="J14" s="85"/>
      <c r="K14" s="86"/>
      <c r="L14" s="66"/>
      <c r="M14" s="84" t="e">
        <f t="shared" si="1"/>
        <v>#DIV/0!</v>
      </c>
      <c r="N14" s="87" t="e">
        <f t="shared" si="2"/>
        <v>#DIV/0!</v>
      </c>
      <c r="O14" s="88" t="e">
        <f t="shared" si="3"/>
        <v>#DIV/0!</v>
      </c>
      <c r="P14" s="9"/>
      <c r="Q14" s="89"/>
      <c r="R14" s="90"/>
      <c r="S14" s="90"/>
      <c r="T14" s="90"/>
      <c r="U14" s="90"/>
      <c r="V14" s="90"/>
      <c r="W14" s="90"/>
      <c r="X14" s="90"/>
      <c r="Y14" s="91"/>
    </row>
    <row r="15" spans="1:25" s="2" customFormat="1" ht="33.75" hidden="1" customHeight="1" x14ac:dyDescent="0.35">
      <c r="B15" s="82" t="s">
        <v>202</v>
      </c>
      <c r="C15" s="83"/>
      <c r="D15" s="73"/>
      <c r="E15" s="84" t="e">
        <f t="shared" si="0"/>
        <v>#DIV/0!</v>
      </c>
      <c r="F15" s="83"/>
      <c r="G15" s="83"/>
      <c r="H15" s="85"/>
      <c r="I15" s="85"/>
      <c r="J15" s="85"/>
      <c r="K15" s="86"/>
      <c r="L15" s="66"/>
      <c r="M15" s="84" t="e">
        <f t="shared" si="1"/>
        <v>#DIV/0!</v>
      </c>
      <c r="N15" s="87" t="e">
        <f t="shared" si="2"/>
        <v>#DIV/0!</v>
      </c>
      <c r="O15" s="88" t="e">
        <f t="shared" si="3"/>
        <v>#DIV/0!</v>
      </c>
      <c r="P15" s="9"/>
      <c r="Q15" s="89"/>
      <c r="R15" s="90"/>
      <c r="S15" s="90"/>
      <c r="T15" s="90"/>
      <c r="U15" s="90"/>
      <c r="V15" s="90"/>
      <c r="W15" s="90"/>
      <c r="X15" s="90"/>
      <c r="Y15" s="91"/>
    </row>
    <row r="16" spans="1:25" s="2" customFormat="1" ht="33.75" hidden="1" customHeight="1" x14ac:dyDescent="0.35">
      <c r="B16" s="82" t="s">
        <v>203</v>
      </c>
      <c r="C16" s="83"/>
      <c r="D16" s="73"/>
      <c r="E16" s="84" t="e">
        <f t="shared" si="0"/>
        <v>#DIV/0!</v>
      </c>
      <c r="F16" s="83"/>
      <c r="G16" s="83"/>
      <c r="H16" s="85"/>
      <c r="I16" s="85"/>
      <c r="J16" s="85"/>
      <c r="K16" s="86"/>
      <c r="L16" s="66"/>
      <c r="M16" s="84" t="e">
        <f t="shared" si="1"/>
        <v>#DIV/0!</v>
      </c>
      <c r="N16" s="87" t="e">
        <f t="shared" si="2"/>
        <v>#DIV/0!</v>
      </c>
      <c r="O16" s="88" t="e">
        <f t="shared" si="3"/>
        <v>#DIV/0!</v>
      </c>
      <c r="P16" s="9"/>
      <c r="Q16" s="92"/>
      <c r="R16" s="90"/>
      <c r="S16" s="90"/>
      <c r="T16" s="90"/>
      <c r="U16" s="90"/>
      <c r="V16" s="90"/>
      <c r="W16" s="90"/>
      <c r="X16" s="90"/>
      <c r="Y16" s="91"/>
    </row>
    <row r="17" spans="2:25" s="2" customFormat="1" ht="33.75" hidden="1" customHeight="1" x14ac:dyDescent="0.35">
      <c r="B17" s="82" t="s">
        <v>204</v>
      </c>
      <c r="C17" s="83"/>
      <c r="D17" s="73"/>
      <c r="E17" s="84" t="e">
        <f t="shared" si="0"/>
        <v>#DIV/0!</v>
      </c>
      <c r="F17" s="83"/>
      <c r="G17" s="83"/>
      <c r="H17" s="85"/>
      <c r="I17" s="85"/>
      <c r="J17" s="85"/>
      <c r="K17" s="86"/>
      <c r="L17" s="66"/>
      <c r="M17" s="84" t="e">
        <f t="shared" si="1"/>
        <v>#DIV/0!</v>
      </c>
      <c r="N17" s="87" t="e">
        <f t="shared" si="2"/>
        <v>#DIV/0!</v>
      </c>
      <c r="O17" s="88" t="e">
        <f t="shared" si="3"/>
        <v>#DIV/0!</v>
      </c>
      <c r="P17" s="9"/>
      <c r="Q17" s="89"/>
      <c r="R17" s="90"/>
      <c r="S17" s="90"/>
      <c r="T17" s="90"/>
      <c r="U17" s="90"/>
      <c r="V17" s="90"/>
      <c r="W17" s="90"/>
      <c r="X17" s="90"/>
      <c r="Y17" s="91"/>
    </row>
    <row r="18" spans="2:25" s="2" customFormat="1" ht="33.75" hidden="1" customHeight="1" x14ac:dyDescent="0.35">
      <c r="B18" s="82" t="s">
        <v>205</v>
      </c>
      <c r="C18" s="83"/>
      <c r="D18" s="73"/>
      <c r="E18" s="84" t="e">
        <f t="shared" si="0"/>
        <v>#DIV/0!</v>
      </c>
      <c r="F18" s="83"/>
      <c r="G18" s="83"/>
      <c r="H18" s="85"/>
      <c r="I18" s="85"/>
      <c r="J18" s="85"/>
      <c r="K18" s="86"/>
      <c r="L18" s="66"/>
      <c r="M18" s="84" t="e">
        <f t="shared" si="1"/>
        <v>#DIV/0!</v>
      </c>
      <c r="N18" s="87" t="e">
        <f t="shared" si="2"/>
        <v>#DIV/0!</v>
      </c>
      <c r="O18" s="88" t="e">
        <f t="shared" si="3"/>
        <v>#DIV/0!</v>
      </c>
      <c r="P18" s="9"/>
      <c r="Q18" s="89"/>
      <c r="R18" s="90"/>
      <c r="S18" s="90"/>
      <c r="T18" s="90"/>
      <c r="U18" s="90"/>
      <c r="V18" s="90"/>
      <c r="W18" s="90"/>
      <c r="X18" s="90"/>
      <c r="Y18" s="91"/>
    </row>
    <row r="19" spans="2:25" s="2" customFormat="1" ht="33.75" hidden="1" customHeight="1" x14ac:dyDescent="0.35">
      <c r="B19" s="82" t="s">
        <v>206</v>
      </c>
      <c r="C19" s="83"/>
      <c r="D19" s="73"/>
      <c r="E19" s="84" t="e">
        <f t="shared" si="0"/>
        <v>#DIV/0!</v>
      </c>
      <c r="F19" s="83"/>
      <c r="G19" s="83"/>
      <c r="H19" s="85"/>
      <c r="I19" s="85"/>
      <c r="J19" s="85"/>
      <c r="K19" s="86"/>
      <c r="L19" s="66"/>
      <c r="M19" s="84" t="e">
        <f t="shared" si="1"/>
        <v>#DIV/0!</v>
      </c>
      <c r="N19" s="87" t="e">
        <f t="shared" si="2"/>
        <v>#DIV/0!</v>
      </c>
      <c r="O19" s="88" t="e">
        <f t="shared" si="3"/>
        <v>#DIV/0!</v>
      </c>
      <c r="P19" s="9"/>
      <c r="Q19" s="89"/>
      <c r="R19" s="90"/>
      <c r="S19" s="90"/>
      <c r="T19" s="90"/>
      <c r="U19" s="90"/>
      <c r="V19" s="90"/>
      <c r="W19" s="90"/>
      <c r="X19" s="90"/>
      <c r="Y19" s="91"/>
    </row>
    <row r="20" spans="2:25" s="2" customFormat="1" ht="33.75" hidden="1" customHeight="1" x14ac:dyDescent="0.35">
      <c r="B20" s="82" t="s">
        <v>207</v>
      </c>
      <c r="C20" s="83"/>
      <c r="D20" s="73"/>
      <c r="E20" s="84" t="e">
        <f t="shared" si="0"/>
        <v>#DIV/0!</v>
      </c>
      <c r="F20" s="83"/>
      <c r="G20" s="83"/>
      <c r="H20" s="85"/>
      <c r="I20" s="85"/>
      <c r="J20" s="85"/>
      <c r="K20" s="86"/>
      <c r="L20" s="66"/>
      <c r="M20" s="84" t="e">
        <f t="shared" si="1"/>
        <v>#DIV/0!</v>
      </c>
      <c r="N20" s="87" t="e">
        <f t="shared" si="2"/>
        <v>#DIV/0!</v>
      </c>
      <c r="O20" s="88" t="e">
        <f t="shared" si="3"/>
        <v>#DIV/0!</v>
      </c>
      <c r="P20" s="9"/>
      <c r="Q20" s="89"/>
      <c r="R20" s="90"/>
      <c r="S20" s="90"/>
      <c r="T20" s="90"/>
      <c r="U20" s="90"/>
      <c r="V20" s="90"/>
      <c r="W20" s="90"/>
      <c r="X20" s="90"/>
      <c r="Y20" s="91"/>
    </row>
    <row r="21" spans="2:25" s="2" customFormat="1" ht="33.75" hidden="1" customHeight="1" x14ac:dyDescent="0.35">
      <c r="B21" s="93" t="s">
        <v>208</v>
      </c>
      <c r="C21" s="94"/>
      <c r="D21" s="73"/>
      <c r="E21" s="95" t="e">
        <f t="shared" si="0"/>
        <v>#DIV/0!</v>
      </c>
      <c r="F21" s="96"/>
      <c r="G21" s="96"/>
      <c r="H21" s="97"/>
      <c r="I21" s="97"/>
      <c r="J21" s="97"/>
      <c r="K21" s="98"/>
      <c r="L21" s="66"/>
      <c r="M21" s="95" t="e">
        <f t="shared" si="1"/>
        <v>#DIV/0!</v>
      </c>
      <c r="N21" s="99" t="e">
        <f t="shared" si="2"/>
        <v>#DIV/0!</v>
      </c>
      <c r="O21" s="100" t="e">
        <f t="shared" si="3"/>
        <v>#DIV/0!</v>
      </c>
      <c r="P21" s="9"/>
      <c r="Q21" s="101"/>
      <c r="R21" s="102"/>
      <c r="S21" s="102"/>
      <c r="T21" s="102"/>
      <c r="U21" s="102"/>
      <c r="V21" s="102"/>
      <c r="W21" s="102"/>
      <c r="X21" s="102"/>
      <c r="Y21" s="103"/>
    </row>
    <row r="22" spans="2:25" s="2" customFormat="1" ht="29.25" customHeight="1" thickBot="1" x14ac:dyDescent="0.4">
      <c r="B22" s="104" t="s">
        <v>186</v>
      </c>
      <c r="C22" s="113">
        <f>SUM(C10:C21)</f>
        <v>448</v>
      </c>
      <c r="D22" s="73">
        <f>SUM(D10:D21)</f>
        <v>0</v>
      </c>
      <c r="E22" s="106">
        <f t="shared" si="0"/>
        <v>0</v>
      </c>
      <c r="F22" s="105">
        <f>SUM(F10:F21)</f>
        <v>0</v>
      </c>
      <c r="G22" s="105">
        <f>SUM(G10:G21)</f>
        <v>0</v>
      </c>
      <c r="H22" s="107">
        <f>AVERAGE(H10:H21)</f>
        <v>1</v>
      </c>
      <c r="I22" s="107">
        <v>0</v>
      </c>
      <c r="J22" s="107" t="s">
        <v>197</v>
      </c>
      <c r="K22" s="108" t="s">
        <v>197</v>
      </c>
      <c r="L22" s="66"/>
      <c r="M22" s="106">
        <f t="shared" si="1"/>
        <v>0</v>
      </c>
      <c r="N22" s="109">
        <f t="shared" si="2"/>
        <v>0</v>
      </c>
      <c r="O22" s="110">
        <f t="shared" si="3"/>
        <v>0</v>
      </c>
      <c r="P22" s="9"/>
      <c r="Q22" s="111">
        <f t="shared" ref="Q22:Y22" si="4">SUM(Q10:Q21)</f>
        <v>0</v>
      </c>
      <c r="R22" s="105">
        <f t="shared" si="4"/>
        <v>0</v>
      </c>
      <c r="S22" s="105">
        <f t="shared" si="4"/>
        <v>0</v>
      </c>
      <c r="T22" s="105">
        <f t="shared" si="4"/>
        <v>0</v>
      </c>
      <c r="U22" s="105">
        <f t="shared" si="4"/>
        <v>0</v>
      </c>
      <c r="V22" s="105">
        <f t="shared" si="4"/>
        <v>0</v>
      </c>
      <c r="W22" s="105">
        <f t="shared" si="4"/>
        <v>0</v>
      </c>
      <c r="X22" s="112">
        <f t="shared" si="4"/>
        <v>0</v>
      </c>
      <c r="Y22" s="113">
        <f t="shared" si="4"/>
        <v>0</v>
      </c>
    </row>
    <row r="23" spans="2:25" ht="11.25" customHeight="1" x14ac:dyDescent="0.35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20"/>
      <c r="V23" s="120"/>
      <c r="W23" s="120"/>
      <c r="X23" s="120"/>
      <c r="Y23" s="120"/>
    </row>
    <row r="24" spans="2:25" ht="15" thickBot="1" x14ac:dyDescent="0.4"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20"/>
      <c r="V24" s="120"/>
      <c r="W24" s="120"/>
      <c r="X24" s="120"/>
      <c r="Y24" s="120"/>
    </row>
    <row r="25" spans="2:25" ht="16" thickBot="1" x14ac:dyDescent="0.4">
      <c r="B25" s="183" t="s">
        <v>209</v>
      </c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5"/>
      <c r="U25"/>
      <c r="V25"/>
      <c r="W25"/>
      <c r="X25"/>
      <c r="Y25"/>
    </row>
    <row r="26" spans="2:25" ht="15.5" x14ac:dyDescent="0.35">
      <c r="B26" s="114" t="s">
        <v>0</v>
      </c>
      <c r="C26" s="162" t="s">
        <v>210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4"/>
      <c r="U26"/>
      <c r="V26"/>
      <c r="W26"/>
      <c r="X26"/>
      <c r="Y26"/>
    </row>
    <row r="27" spans="2:25" ht="15.5" x14ac:dyDescent="0.35">
      <c r="B27" s="115" t="s">
        <v>1</v>
      </c>
      <c r="C27" s="162" t="s">
        <v>172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/>
      <c r="V27"/>
      <c r="W27"/>
      <c r="X27"/>
      <c r="Y27"/>
    </row>
    <row r="28" spans="2:25" ht="15.5" x14ac:dyDescent="0.35">
      <c r="B28" s="115" t="s">
        <v>2</v>
      </c>
      <c r="C28" s="162" t="s">
        <v>173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4"/>
      <c r="U28"/>
      <c r="V28"/>
      <c r="W28"/>
      <c r="X28"/>
      <c r="Y28"/>
    </row>
    <row r="29" spans="2:25" ht="15.5" x14ac:dyDescent="0.35">
      <c r="B29" s="115" t="s">
        <v>3</v>
      </c>
      <c r="C29" s="162" t="s">
        <v>20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4"/>
      <c r="U29"/>
      <c r="V29"/>
      <c r="W29"/>
      <c r="X29"/>
      <c r="Y29"/>
    </row>
    <row r="30" spans="2:25" ht="15.5" x14ac:dyDescent="0.35">
      <c r="B30" s="115" t="s">
        <v>21</v>
      </c>
      <c r="C30" s="162" t="s">
        <v>22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4"/>
      <c r="U30"/>
      <c r="V30"/>
      <c r="W30"/>
      <c r="X30"/>
      <c r="Y30"/>
    </row>
    <row r="31" spans="2:25" ht="15.5" x14ac:dyDescent="0.35">
      <c r="B31" s="115" t="s">
        <v>5</v>
      </c>
      <c r="C31" s="162" t="s">
        <v>23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4"/>
      <c r="U31"/>
      <c r="V31"/>
      <c r="W31"/>
      <c r="X31"/>
      <c r="Y31"/>
    </row>
    <row r="32" spans="2:25" ht="15.5" x14ac:dyDescent="0.35">
      <c r="B32" s="115" t="s">
        <v>6</v>
      </c>
      <c r="C32" s="162" t="s">
        <v>33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  <c r="U32"/>
      <c r="V32"/>
      <c r="W32"/>
      <c r="X32"/>
      <c r="Y32"/>
    </row>
    <row r="33" spans="1:25" ht="15.5" x14ac:dyDescent="0.35">
      <c r="B33" s="115" t="s">
        <v>7</v>
      </c>
      <c r="C33" s="162" t="s">
        <v>174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4"/>
      <c r="U33"/>
      <c r="V33"/>
      <c r="W33"/>
      <c r="X33"/>
      <c r="Y33"/>
    </row>
    <row r="34" spans="1:25" ht="15.5" x14ac:dyDescent="0.35">
      <c r="B34" s="115" t="s">
        <v>175</v>
      </c>
      <c r="C34" s="162" t="s">
        <v>211</v>
      </c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4"/>
      <c r="U34"/>
      <c r="V34"/>
      <c r="W34"/>
      <c r="X34"/>
      <c r="Y34"/>
    </row>
    <row r="35" spans="1:25" ht="15.5" x14ac:dyDescent="0.35">
      <c r="B35" s="115" t="s">
        <v>176</v>
      </c>
      <c r="C35" s="162" t="s">
        <v>177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4"/>
      <c r="U35"/>
      <c r="V35"/>
      <c r="W35"/>
      <c r="X35"/>
      <c r="Y35"/>
    </row>
    <row r="36" spans="1:25" customFormat="1" ht="15.5" x14ac:dyDescent="0.35">
      <c r="A36" s="9"/>
      <c r="B36" s="115" t="s">
        <v>8</v>
      </c>
      <c r="C36" s="162" t="s">
        <v>24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4"/>
    </row>
    <row r="37" spans="1:25" ht="15.5" x14ac:dyDescent="0.35">
      <c r="B37" s="115" t="s">
        <v>9</v>
      </c>
      <c r="C37" s="162" t="s">
        <v>178</v>
      </c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4"/>
      <c r="U37"/>
      <c r="V37"/>
      <c r="W37"/>
      <c r="X37"/>
      <c r="Y37"/>
    </row>
    <row r="38" spans="1:25" ht="15.5" x14ac:dyDescent="0.35">
      <c r="B38" s="115" t="s">
        <v>165</v>
      </c>
      <c r="C38" s="162" t="s">
        <v>166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4"/>
      <c r="U38"/>
      <c r="V38"/>
      <c r="W38"/>
      <c r="X38"/>
      <c r="Y38"/>
    </row>
    <row r="39" spans="1:25" ht="15.5" x14ac:dyDescent="0.35">
      <c r="B39" s="115" t="s">
        <v>10</v>
      </c>
      <c r="C39" s="162" t="s">
        <v>25</v>
      </c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4"/>
      <c r="U39"/>
      <c r="V39"/>
      <c r="W39"/>
      <c r="X39"/>
      <c r="Y39"/>
    </row>
    <row r="40" spans="1:25" ht="15.5" x14ac:dyDescent="0.35">
      <c r="B40" s="115" t="s">
        <v>11</v>
      </c>
      <c r="C40" s="162" t="s">
        <v>179</v>
      </c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4"/>
      <c r="U40"/>
      <c r="V40"/>
      <c r="W40"/>
      <c r="X40"/>
      <c r="Y40"/>
    </row>
    <row r="41" spans="1:25" ht="15.5" x14ac:dyDescent="0.35">
      <c r="B41" s="115" t="s">
        <v>151</v>
      </c>
      <c r="C41" s="162" t="s">
        <v>180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4"/>
      <c r="U41"/>
      <c r="V41"/>
      <c r="W41"/>
      <c r="X41"/>
      <c r="Y41"/>
    </row>
    <row r="42" spans="1:25" ht="15.5" x14ac:dyDescent="0.35">
      <c r="B42" s="115" t="s">
        <v>181</v>
      </c>
      <c r="C42" s="162" t="s">
        <v>182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4"/>
      <c r="U42"/>
      <c r="V42"/>
      <c r="W42"/>
      <c r="X42"/>
      <c r="Y42"/>
    </row>
    <row r="43" spans="1:25" ht="15.5" x14ac:dyDescent="0.35">
      <c r="B43" s="115" t="s">
        <v>183</v>
      </c>
      <c r="C43" s="162" t="s">
        <v>212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4"/>
      <c r="U43"/>
      <c r="V43"/>
      <c r="W43"/>
      <c r="X43"/>
      <c r="Y43"/>
    </row>
    <row r="44" spans="1:25" ht="15.5" x14ac:dyDescent="0.35">
      <c r="B44" s="116" t="s">
        <v>213</v>
      </c>
      <c r="C44" s="162" t="s">
        <v>184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4"/>
      <c r="U44"/>
      <c r="V44"/>
      <c r="W44"/>
      <c r="X44"/>
      <c r="Y44"/>
    </row>
    <row r="45" spans="1:25" ht="15.5" x14ac:dyDescent="0.35">
      <c r="B45" s="115" t="s">
        <v>171</v>
      </c>
      <c r="C45" s="162" t="s">
        <v>185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4"/>
      <c r="U45"/>
      <c r="V45"/>
      <c r="W45"/>
      <c r="X45"/>
      <c r="Y45"/>
    </row>
    <row r="46" spans="1:25" ht="16" thickBot="1" x14ac:dyDescent="0.4">
      <c r="B46" s="117" t="s">
        <v>214</v>
      </c>
      <c r="C46" s="165" t="s">
        <v>215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7"/>
      <c r="U46"/>
      <c r="V46"/>
      <c r="W46"/>
      <c r="X46"/>
      <c r="Y46"/>
    </row>
    <row r="47" spans="1:25" s="58" customFormat="1" ht="14.5" x14ac:dyDescent="0.3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/>
      <c r="V47"/>
      <c r="W47"/>
      <c r="X47"/>
      <c r="Y47"/>
    </row>
    <row r="48" spans="1:25" ht="14.25" customHeight="1" x14ac:dyDescent="0.25"/>
    <row r="49" spans="2:20" ht="4.5" customHeight="1" x14ac:dyDescent="0.25"/>
    <row r="50" spans="2:20" s="3" customFormat="1" x14ac:dyDescent="0.25">
      <c r="O50" s="4"/>
    </row>
    <row r="51" spans="2:20" s="3" customFormat="1" x14ac:dyDescent="0.25">
      <c r="O51" s="4"/>
    </row>
    <row r="52" spans="2:20" s="3" customFormat="1" x14ac:dyDescent="0.25"/>
    <row r="53" spans="2:20" s="3" customFormat="1" x14ac:dyDescent="0.25">
      <c r="B53" s="5"/>
      <c r="C53" s="5"/>
      <c r="R53" s="6"/>
      <c r="S53" s="6"/>
      <c r="T53" s="6"/>
    </row>
    <row r="54" spans="2:20" s="3" customFormat="1" ht="15.5" x14ac:dyDescent="0.35">
      <c r="B54" s="7" t="s">
        <v>12</v>
      </c>
      <c r="C54" s="5"/>
      <c r="R54" s="6"/>
      <c r="S54" s="6"/>
      <c r="T54" s="6"/>
    </row>
    <row r="55" spans="2:20" s="3" customFormat="1" ht="15.5" x14ac:dyDescent="0.35">
      <c r="B55" s="7" t="s">
        <v>13</v>
      </c>
      <c r="C55" s="5"/>
      <c r="R55" s="6"/>
      <c r="S55" s="6"/>
      <c r="T55" s="6"/>
    </row>
    <row r="56" spans="2:20" s="3" customFormat="1" ht="15.5" x14ac:dyDescent="0.35">
      <c r="B56" s="7" t="s">
        <v>14</v>
      </c>
      <c r="C56" s="5"/>
    </row>
    <row r="57" spans="2:20" s="3" customFormat="1" ht="15.5" x14ac:dyDescent="0.35">
      <c r="B57" s="7" t="s">
        <v>15</v>
      </c>
      <c r="C57" s="5"/>
    </row>
    <row r="58" spans="2:20" s="3" customFormat="1" ht="15.5" x14ac:dyDescent="0.35">
      <c r="B58" s="7" t="s">
        <v>26</v>
      </c>
      <c r="C58" s="5"/>
    </row>
    <row r="59" spans="2:20" s="3" customFormat="1" ht="15.5" x14ac:dyDescent="0.35">
      <c r="B59" s="7" t="s">
        <v>27</v>
      </c>
      <c r="C59" s="5"/>
    </row>
    <row r="60" spans="2:20" s="3" customFormat="1" ht="15.5" x14ac:dyDescent="0.35">
      <c r="B60" s="7" t="s">
        <v>28</v>
      </c>
      <c r="C60" s="5"/>
    </row>
    <row r="61" spans="2:20" s="3" customFormat="1" ht="15.5" x14ac:dyDescent="0.35">
      <c r="B61" s="7" t="s">
        <v>16</v>
      </c>
      <c r="C61" s="5"/>
    </row>
    <row r="62" spans="2:20" s="3" customFormat="1" ht="15.5" x14ac:dyDescent="0.35">
      <c r="B62" s="7" t="s">
        <v>29</v>
      </c>
      <c r="C62" s="5"/>
    </row>
    <row r="63" spans="2:20" s="3" customFormat="1" ht="15.5" x14ac:dyDescent="0.35">
      <c r="B63" s="7" t="s">
        <v>17</v>
      </c>
      <c r="C63" s="5"/>
    </row>
    <row r="64" spans="2:20" s="3" customFormat="1" ht="15.5" x14ac:dyDescent="0.35">
      <c r="B64" s="7" t="s">
        <v>18</v>
      </c>
      <c r="C64" s="5"/>
      <c r="S64" s="6"/>
    </row>
    <row r="65" spans="2:21" s="3" customFormat="1" ht="15.5" x14ac:dyDescent="0.35">
      <c r="B65" s="7" t="s">
        <v>19</v>
      </c>
      <c r="C65" s="5"/>
      <c r="S65" s="6"/>
    </row>
    <row r="66" spans="2:21" s="3" customFormat="1" x14ac:dyDescent="0.25">
      <c r="B66" s="5"/>
      <c r="C66" s="5"/>
      <c r="S66" s="6"/>
    </row>
    <row r="67" spans="2:21" s="3" customFormat="1" x14ac:dyDescent="0.25">
      <c r="S67" s="6"/>
    </row>
    <row r="68" spans="2: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6"/>
      <c r="T68" s="3"/>
      <c r="U68" s="3"/>
    </row>
    <row r="69" spans="2:21" x14ac:dyDescent="0.25">
      <c r="B69" s="8"/>
      <c r="C69" s="8"/>
      <c r="D69" s="8"/>
    </row>
    <row r="70" spans="2:21" x14ac:dyDescent="0.25">
      <c r="B70" s="8"/>
      <c r="C70" s="8"/>
      <c r="D70" s="8"/>
    </row>
    <row r="71" spans="2:21" x14ac:dyDescent="0.25">
      <c r="B71" s="8"/>
      <c r="C71" s="8"/>
      <c r="D71" s="8"/>
    </row>
  </sheetData>
  <mergeCells count="29">
    <mergeCell ref="W2:Y2"/>
    <mergeCell ref="W3:Y3"/>
    <mergeCell ref="W4:Y4"/>
    <mergeCell ref="W5:Y5"/>
    <mergeCell ref="B25:T25"/>
    <mergeCell ref="E8:K8"/>
    <mergeCell ref="M8:O8"/>
    <mergeCell ref="C2:V5"/>
    <mergeCell ref="C46:T46"/>
    <mergeCell ref="C36:T36"/>
    <mergeCell ref="C37:T37"/>
    <mergeCell ref="C38:T38"/>
    <mergeCell ref="C39:T39"/>
    <mergeCell ref="C40:T40"/>
    <mergeCell ref="C41:T41"/>
    <mergeCell ref="C45:T45"/>
    <mergeCell ref="C42:T42"/>
    <mergeCell ref="C43:T43"/>
    <mergeCell ref="C44:T44"/>
    <mergeCell ref="C35:T35"/>
    <mergeCell ref="C26:T26"/>
    <mergeCell ref="C27:T27"/>
    <mergeCell ref="C28:T28"/>
    <mergeCell ref="C29:T29"/>
    <mergeCell ref="C30:T30"/>
    <mergeCell ref="C31:T31"/>
    <mergeCell ref="C32:T32"/>
    <mergeCell ref="C33:T33"/>
    <mergeCell ref="C34:T34"/>
  </mergeCells>
  <dataValidations count="1">
    <dataValidation type="list" allowBlank="1" showInputMessage="1" showErrorMessage="1" sqref="B9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Y71"/>
  <sheetViews>
    <sheetView zoomScale="55" zoomScaleNormal="55" workbookViewId="0">
      <selection activeCell="W5" sqref="W5:Y5"/>
    </sheetView>
  </sheetViews>
  <sheetFormatPr defaultColWidth="11.453125" defaultRowHeight="12.5" x14ac:dyDescent="0.25"/>
  <cols>
    <col min="1" max="1" width="3.453125" style="1" customWidth="1"/>
    <col min="2" max="2" width="27.453125" style="1" customWidth="1"/>
    <col min="3" max="3" width="17.7265625" style="1" customWidth="1"/>
    <col min="4" max="4" width="2.26953125" style="1" customWidth="1"/>
    <col min="5" max="7" width="12.7265625" style="1" customWidth="1"/>
    <col min="8" max="8" width="17.7265625" style="1" customWidth="1"/>
    <col min="9" max="11" width="12.7265625" style="1" customWidth="1"/>
    <col min="12" max="12" width="2.26953125" style="1" customWidth="1"/>
    <col min="13" max="15" width="12.7265625" style="1" customWidth="1"/>
    <col min="16" max="16" width="2.26953125" style="1" customWidth="1"/>
    <col min="17" max="25" width="12.7265625" style="1" customWidth="1"/>
    <col min="26" max="16384" width="11.453125" style="1"/>
  </cols>
  <sheetData>
    <row r="1" spans="1:25" customFormat="1" ht="15" thickBot="1" x14ac:dyDescent="0.4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9"/>
    </row>
    <row r="2" spans="1:25" customFormat="1" ht="36" customHeight="1" thickBot="1" x14ac:dyDescent="0.4">
      <c r="A2" s="9"/>
      <c r="B2" s="11"/>
      <c r="C2" s="177" t="s">
        <v>142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8"/>
      <c r="W2" s="174" t="s">
        <v>143</v>
      </c>
      <c r="X2" s="175"/>
      <c r="Y2" s="176"/>
    </row>
    <row r="3" spans="1:25" customFormat="1" ht="24.75" customHeight="1" thickBot="1" x14ac:dyDescent="0.4">
      <c r="A3" s="9"/>
      <c r="B3" s="12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80"/>
      <c r="W3" s="174" t="s">
        <v>144</v>
      </c>
      <c r="X3" s="175"/>
      <c r="Y3" s="176"/>
    </row>
    <row r="4" spans="1:25" customFormat="1" ht="22.5" customHeight="1" thickBot="1" x14ac:dyDescent="0.4">
      <c r="A4" s="9"/>
      <c r="B4" s="12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80"/>
      <c r="W4" s="174" t="s">
        <v>219</v>
      </c>
      <c r="X4" s="175"/>
      <c r="Y4" s="176"/>
    </row>
    <row r="5" spans="1:25" customFormat="1" ht="24" customHeight="1" thickBot="1" x14ac:dyDescent="0.4">
      <c r="A5" s="9"/>
      <c r="B5" s="13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2"/>
      <c r="W5" s="174" t="s">
        <v>223</v>
      </c>
      <c r="X5" s="175"/>
      <c r="Y5" s="176"/>
    </row>
    <row r="6" spans="1:25" ht="14.5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"/>
      <c r="U6"/>
      <c r="V6"/>
      <c r="W6"/>
      <c r="X6"/>
      <c r="Y6"/>
    </row>
    <row r="7" spans="1:25" ht="16" thickBot="1" x14ac:dyDescent="0.4">
      <c r="B7" s="14" t="s">
        <v>30</v>
      </c>
      <c r="C7" s="15" t="s">
        <v>150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6"/>
      <c r="T7" s="9"/>
      <c r="U7"/>
      <c r="V7"/>
      <c r="W7"/>
      <c r="X7"/>
      <c r="Y7"/>
    </row>
    <row r="8" spans="1:25" ht="18" customHeight="1" thickBot="1" x14ac:dyDescent="0.4">
      <c r="B8" s="9"/>
      <c r="C8" s="9"/>
      <c r="D8" s="9"/>
      <c r="E8" s="168" t="s">
        <v>189</v>
      </c>
      <c r="F8" s="169"/>
      <c r="G8" s="169"/>
      <c r="H8" s="169"/>
      <c r="I8" s="169"/>
      <c r="J8" s="169"/>
      <c r="K8" s="170"/>
      <c r="L8" s="66"/>
      <c r="M8" s="171" t="s">
        <v>190</v>
      </c>
      <c r="N8" s="172"/>
      <c r="O8" s="173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50.15" customHeight="1" thickBot="1" x14ac:dyDescent="0.4">
      <c r="B9" s="67" t="s">
        <v>191</v>
      </c>
      <c r="C9" s="68" t="s">
        <v>0</v>
      </c>
      <c r="D9" s="9"/>
      <c r="E9" s="67" t="s">
        <v>171</v>
      </c>
      <c r="F9" s="68" t="s">
        <v>9</v>
      </c>
      <c r="G9" s="68" t="s">
        <v>165</v>
      </c>
      <c r="H9" s="69" t="s">
        <v>192</v>
      </c>
      <c r="I9" s="68" t="s">
        <v>193</v>
      </c>
      <c r="J9" s="68" t="s">
        <v>194</v>
      </c>
      <c r="K9" s="70" t="s">
        <v>195</v>
      </c>
      <c r="L9" s="66"/>
      <c r="M9" s="67" t="s">
        <v>10</v>
      </c>
      <c r="N9" s="68" t="s">
        <v>11</v>
      </c>
      <c r="O9" s="70" t="s">
        <v>151</v>
      </c>
      <c r="P9" s="9"/>
      <c r="Q9" s="67" t="s">
        <v>1</v>
      </c>
      <c r="R9" s="68" t="s">
        <v>2</v>
      </c>
      <c r="S9" s="68" t="s">
        <v>3</v>
      </c>
      <c r="T9" s="68" t="s">
        <v>4</v>
      </c>
      <c r="U9" s="68" t="s">
        <v>5</v>
      </c>
      <c r="V9" s="68" t="s">
        <v>6</v>
      </c>
      <c r="W9" s="68" t="s">
        <v>7</v>
      </c>
      <c r="X9" s="68" t="s">
        <v>8</v>
      </c>
      <c r="Y9" s="70" t="s">
        <v>170</v>
      </c>
    </row>
    <row r="10" spans="1:25" s="2" customFormat="1" ht="24.75" customHeight="1" thickBot="1" x14ac:dyDescent="0.4">
      <c r="B10" s="71" t="s">
        <v>196</v>
      </c>
      <c r="C10" s="72">
        <v>1488</v>
      </c>
      <c r="D10" s="73"/>
      <c r="E10" s="74" t="s">
        <v>187</v>
      </c>
      <c r="F10" s="72">
        <v>0</v>
      </c>
      <c r="G10" s="72">
        <v>0</v>
      </c>
      <c r="H10" s="75">
        <v>1</v>
      </c>
      <c r="I10" s="75" t="s">
        <v>187</v>
      </c>
      <c r="J10" s="75" t="s">
        <v>187</v>
      </c>
      <c r="K10" s="76" t="s">
        <v>187</v>
      </c>
      <c r="L10" s="66"/>
      <c r="M10" s="74">
        <v>0</v>
      </c>
      <c r="N10" s="77">
        <v>0</v>
      </c>
      <c r="O10" s="78">
        <v>0</v>
      </c>
      <c r="P10" s="9"/>
      <c r="Q10" s="79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1" t="s">
        <v>187</v>
      </c>
    </row>
    <row r="11" spans="1:25" s="2" customFormat="1" ht="24.75" hidden="1" customHeight="1" x14ac:dyDescent="0.35">
      <c r="B11" s="82" t="s">
        <v>198</v>
      </c>
      <c r="C11" s="83"/>
      <c r="D11" s="73"/>
      <c r="E11" s="84" t="e">
        <f t="shared" ref="E11:E22" si="0">Y11*1000/C11</f>
        <v>#DIV/0!</v>
      </c>
      <c r="F11" s="83"/>
      <c r="G11" s="83"/>
      <c r="H11" s="85"/>
      <c r="I11" s="85"/>
      <c r="J11" s="85"/>
      <c r="K11" s="86"/>
      <c r="L11" s="66"/>
      <c r="M11" s="84" t="e">
        <f t="shared" ref="M11:M22" si="1">SUM(R11:U11)/C11* (1000000)</f>
        <v>#DIV/0!</v>
      </c>
      <c r="N11" s="87" t="e">
        <f t="shared" ref="N11:N22" si="2">Q11/C11*1000000</f>
        <v>#DIV/0!</v>
      </c>
      <c r="O11" s="88" t="e">
        <f t="shared" ref="O11:O22" si="3">(S11*1000000/C11)*N11/1000</f>
        <v>#DIV/0!</v>
      </c>
      <c r="P11" s="9"/>
      <c r="Q11" s="89"/>
      <c r="R11" s="90"/>
      <c r="S11" s="90"/>
      <c r="T11" s="90"/>
      <c r="U11" s="90"/>
      <c r="V11" s="90"/>
      <c r="W11" s="90"/>
      <c r="X11" s="90"/>
      <c r="Y11" s="91"/>
    </row>
    <row r="12" spans="1:25" s="2" customFormat="1" ht="24.75" hidden="1" customHeight="1" x14ac:dyDescent="0.35">
      <c r="B12" s="82" t="s">
        <v>199</v>
      </c>
      <c r="C12" s="83"/>
      <c r="D12" s="73"/>
      <c r="E12" s="84" t="e">
        <f t="shared" si="0"/>
        <v>#DIV/0!</v>
      </c>
      <c r="F12" s="83"/>
      <c r="G12" s="83"/>
      <c r="H12" s="85"/>
      <c r="I12" s="85"/>
      <c r="J12" s="85"/>
      <c r="K12" s="86"/>
      <c r="L12" s="66"/>
      <c r="M12" s="84" t="e">
        <f t="shared" si="1"/>
        <v>#DIV/0!</v>
      </c>
      <c r="N12" s="87" t="e">
        <f t="shared" si="2"/>
        <v>#DIV/0!</v>
      </c>
      <c r="O12" s="88" t="e">
        <f t="shared" si="3"/>
        <v>#DIV/0!</v>
      </c>
      <c r="P12" s="9"/>
      <c r="Q12" s="89"/>
      <c r="R12" s="90"/>
      <c r="S12" s="90"/>
      <c r="T12" s="90"/>
      <c r="U12" s="90"/>
      <c r="V12" s="90"/>
      <c r="W12" s="90"/>
      <c r="X12" s="90"/>
      <c r="Y12" s="91"/>
    </row>
    <row r="13" spans="1:25" s="2" customFormat="1" ht="24.75" hidden="1" customHeight="1" x14ac:dyDescent="0.35">
      <c r="B13" s="82" t="s">
        <v>200</v>
      </c>
      <c r="C13" s="83"/>
      <c r="D13" s="73"/>
      <c r="E13" s="84" t="e">
        <f t="shared" si="0"/>
        <v>#DIV/0!</v>
      </c>
      <c r="F13" s="83"/>
      <c r="G13" s="83"/>
      <c r="H13" s="85"/>
      <c r="I13" s="85"/>
      <c r="J13" s="85"/>
      <c r="K13" s="86"/>
      <c r="L13" s="66"/>
      <c r="M13" s="84" t="e">
        <f t="shared" si="1"/>
        <v>#DIV/0!</v>
      </c>
      <c r="N13" s="87" t="e">
        <f t="shared" si="2"/>
        <v>#DIV/0!</v>
      </c>
      <c r="O13" s="88" t="e">
        <f t="shared" si="3"/>
        <v>#DIV/0!</v>
      </c>
      <c r="P13" s="9"/>
      <c r="Q13" s="89"/>
      <c r="R13" s="90"/>
      <c r="S13" s="90"/>
      <c r="T13" s="90"/>
      <c r="U13" s="90"/>
      <c r="V13" s="90"/>
      <c r="W13" s="90"/>
      <c r="X13" s="90"/>
      <c r="Y13" s="91"/>
    </row>
    <row r="14" spans="1:25" s="2" customFormat="1" ht="24.75" hidden="1" customHeight="1" x14ac:dyDescent="0.35">
      <c r="B14" s="82" t="s">
        <v>201</v>
      </c>
      <c r="C14" s="83"/>
      <c r="D14" s="73"/>
      <c r="E14" s="84" t="e">
        <f t="shared" si="0"/>
        <v>#DIV/0!</v>
      </c>
      <c r="F14" s="83"/>
      <c r="G14" s="83"/>
      <c r="H14" s="85"/>
      <c r="I14" s="85"/>
      <c r="J14" s="85"/>
      <c r="K14" s="86"/>
      <c r="L14" s="66"/>
      <c r="M14" s="84" t="e">
        <f t="shared" si="1"/>
        <v>#DIV/0!</v>
      </c>
      <c r="N14" s="87" t="e">
        <f t="shared" si="2"/>
        <v>#DIV/0!</v>
      </c>
      <c r="O14" s="88" t="e">
        <f t="shared" si="3"/>
        <v>#DIV/0!</v>
      </c>
      <c r="P14" s="9"/>
      <c r="Q14" s="89"/>
      <c r="R14" s="90"/>
      <c r="S14" s="90"/>
      <c r="T14" s="90"/>
      <c r="U14" s="90"/>
      <c r="V14" s="90"/>
      <c r="W14" s="90"/>
      <c r="X14" s="90"/>
      <c r="Y14" s="91"/>
    </row>
    <row r="15" spans="1:25" s="2" customFormat="1" ht="24.75" hidden="1" customHeight="1" x14ac:dyDescent="0.35">
      <c r="B15" s="82" t="s">
        <v>202</v>
      </c>
      <c r="C15" s="83"/>
      <c r="D15" s="73"/>
      <c r="E15" s="84" t="e">
        <f t="shared" si="0"/>
        <v>#DIV/0!</v>
      </c>
      <c r="F15" s="83"/>
      <c r="G15" s="83"/>
      <c r="H15" s="85"/>
      <c r="I15" s="85"/>
      <c r="J15" s="85"/>
      <c r="K15" s="86"/>
      <c r="L15" s="66"/>
      <c r="M15" s="84" t="e">
        <f t="shared" si="1"/>
        <v>#DIV/0!</v>
      </c>
      <c r="N15" s="87" t="e">
        <f t="shared" si="2"/>
        <v>#DIV/0!</v>
      </c>
      <c r="O15" s="88" t="e">
        <f t="shared" si="3"/>
        <v>#DIV/0!</v>
      </c>
      <c r="P15" s="9"/>
      <c r="Q15" s="89"/>
      <c r="R15" s="90"/>
      <c r="S15" s="90"/>
      <c r="T15" s="90"/>
      <c r="U15" s="90"/>
      <c r="V15" s="90"/>
      <c r="W15" s="90"/>
      <c r="X15" s="90"/>
      <c r="Y15" s="91"/>
    </row>
    <row r="16" spans="1:25" s="2" customFormat="1" ht="24.75" hidden="1" customHeight="1" x14ac:dyDescent="0.35">
      <c r="B16" s="82" t="s">
        <v>203</v>
      </c>
      <c r="C16" s="83"/>
      <c r="D16" s="73"/>
      <c r="E16" s="84" t="e">
        <f t="shared" si="0"/>
        <v>#DIV/0!</v>
      </c>
      <c r="F16" s="83"/>
      <c r="G16" s="83"/>
      <c r="H16" s="85"/>
      <c r="I16" s="85"/>
      <c r="J16" s="85"/>
      <c r="K16" s="86"/>
      <c r="L16" s="66"/>
      <c r="M16" s="84" t="e">
        <f t="shared" si="1"/>
        <v>#DIV/0!</v>
      </c>
      <c r="N16" s="87" t="e">
        <f t="shared" si="2"/>
        <v>#DIV/0!</v>
      </c>
      <c r="O16" s="88" t="e">
        <f t="shared" si="3"/>
        <v>#DIV/0!</v>
      </c>
      <c r="P16" s="9"/>
      <c r="Q16" s="92"/>
      <c r="R16" s="90"/>
      <c r="S16" s="90"/>
      <c r="T16" s="90"/>
      <c r="U16" s="90"/>
      <c r="V16" s="90"/>
      <c r="W16" s="90"/>
      <c r="X16" s="90"/>
      <c r="Y16" s="91"/>
    </row>
    <row r="17" spans="2:25" s="2" customFormat="1" ht="24.75" hidden="1" customHeight="1" x14ac:dyDescent="0.35">
      <c r="B17" s="82" t="s">
        <v>204</v>
      </c>
      <c r="C17" s="83"/>
      <c r="D17" s="73"/>
      <c r="E17" s="84" t="e">
        <f t="shared" si="0"/>
        <v>#DIV/0!</v>
      </c>
      <c r="F17" s="83"/>
      <c r="G17" s="83"/>
      <c r="H17" s="85"/>
      <c r="I17" s="85"/>
      <c r="J17" s="85"/>
      <c r="K17" s="86"/>
      <c r="L17" s="66"/>
      <c r="M17" s="84" t="e">
        <f t="shared" si="1"/>
        <v>#DIV/0!</v>
      </c>
      <c r="N17" s="87" t="e">
        <f t="shared" si="2"/>
        <v>#DIV/0!</v>
      </c>
      <c r="O17" s="88" t="e">
        <f t="shared" si="3"/>
        <v>#DIV/0!</v>
      </c>
      <c r="P17" s="9"/>
      <c r="Q17" s="89"/>
      <c r="R17" s="90"/>
      <c r="S17" s="90"/>
      <c r="T17" s="90"/>
      <c r="U17" s="90"/>
      <c r="V17" s="90"/>
      <c r="W17" s="90"/>
      <c r="X17" s="90"/>
      <c r="Y17" s="91"/>
    </row>
    <row r="18" spans="2:25" s="2" customFormat="1" ht="24.75" hidden="1" customHeight="1" x14ac:dyDescent="0.35">
      <c r="B18" s="82" t="s">
        <v>205</v>
      </c>
      <c r="C18" s="83"/>
      <c r="D18" s="73"/>
      <c r="E18" s="84" t="e">
        <f t="shared" si="0"/>
        <v>#DIV/0!</v>
      </c>
      <c r="F18" s="83"/>
      <c r="G18" s="83"/>
      <c r="H18" s="85"/>
      <c r="I18" s="85"/>
      <c r="J18" s="85"/>
      <c r="K18" s="86"/>
      <c r="L18" s="66"/>
      <c r="M18" s="84" t="e">
        <f t="shared" si="1"/>
        <v>#DIV/0!</v>
      </c>
      <c r="N18" s="87" t="e">
        <f t="shared" si="2"/>
        <v>#DIV/0!</v>
      </c>
      <c r="O18" s="88" t="e">
        <f t="shared" si="3"/>
        <v>#DIV/0!</v>
      </c>
      <c r="P18" s="9"/>
      <c r="Q18" s="89"/>
      <c r="R18" s="90"/>
      <c r="S18" s="90"/>
      <c r="T18" s="90"/>
      <c r="U18" s="90"/>
      <c r="V18" s="90"/>
      <c r="W18" s="90"/>
      <c r="X18" s="90"/>
      <c r="Y18" s="91"/>
    </row>
    <row r="19" spans="2:25" s="2" customFormat="1" ht="24.75" hidden="1" customHeight="1" x14ac:dyDescent="0.35">
      <c r="B19" s="82" t="s">
        <v>206</v>
      </c>
      <c r="C19" s="83"/>
      <c r="D19" s="73"/>
      <c r="E19" s="84" t="e">
        <f t="shared" si="0"/>
        <v>#DIV/0!</v>
      </c>
      <c r="F19" s="83"/>
      <c r="G19" s="83"/>
      <c r="H19" s="85"/>
      <c r="I19" s="85"/>
      <c r="J19" s="85"/>
      <c r="K19" s="86"/>
      <c r="L19" s="66"/>
      <c r="M19" s="84" t="e">
        <f t="shared" si="1"/>
        <v>#DIV/0!</v>
      </c>
      <c r="N19" s="87" t="e">
        <f t="shared" si="2"/>
        <v>#DIV/0!</v>
      </c>
      <c r="O19" s="88" t="e">
        <f t="shared" si="3"/>
        <v>#DIV/0!</v>
      </c>
      <c r="P19" s="9"/>
      <c r="Q19" s="89"/>
      <c r="R19" s="90"/>
      <c r="S19" s="90"/>
      <c r="T19" s="90"/>
      <c r="U19" s="90"/>
      <c r="V19" s="90"/>
      <c r="W19" s="90"/>
      <c r="X19" s="90"/>
      <c r="Y19" s="91"/>
    </row>
    <row r="20" spans="2:25" s="2" customFormat="1" ht="24.75" hidden="1" customHeight="1" x14ac:dyDescent="0.35">
      <c r="B20" s="82" t="s">
        <v>207</v>
      </c>
      <c r="C20" s="83"/>
      <c r="D20" s="73"/>
      <c r="E20" s="84" t="e">
        <f t="shared" si="0"/>
        <v>#DIV/0!</v>
      </c>
      <c r="F20" s="83"/>
      <c r="G20" s="83"/>
      <c r="H20" s="85"/>
      <c r="I20" s="85"/>
      <c r="J20" s="85"/>
      <c r="K20" s="86"/>
      <c r="L20" s="66"/>
      <c r="M20" s="84" t="e">
        <f t="shared" si="1"/>
        <v>#DIV/0!</v>
      </c>
      <c r="N20" s="87" t="e">
        <f t="shared" si="2"/>
        <v>#DIV/0!</v>
      </c>
      <c r="O20" s="88" t="e">
        <f t="shared" si="3"/>
        <v>#DIV/0!</v>
      </c>
      <c r="P20" s="9"/>
      <c r="Q20" s="89"/>
      <c r="R20" s="90"/>
      <c r="S20" s="90"/>
      <c r="T20" s="90"/>
      <c r="U20" s="90"/>
      <c r="V20" s="90"/>
      <c r="W20" s="90"/>
      <c r="X20" s="90"/>
      <c r="Y20" s="91"/>
    </row>
    <row r="21" spans="2:25" s="2" customFormat="1" ht="24.75" hidden="1" customHeight="1" x14ac:dyDescent="0.35">
      <c r="B21" s="93" t="s">
        <v>208</v>
      </c>
      <c r="C21" s="94"/>
      <c r="D21" s="73"/>
      <c r="E21" s="95" t="e">
        <f t="shared" si="0"/>
        <v>#DIV/0!</v>
      </c>
      <c r="F21" s="96"/>
      <c r="G21" s="96"/>
      <c r="H21" s="97"/>
      <c r="I21" s="97"/>
      <c r="J21" s="97"/>
      <c r="K21" s="98"/>
      <c r="L21" s="66"/>
      <c r="M21" s="95" t="e">
        <f t="shared" si="1"/>
        <v>#DIV/0!</v>
      </c>
      <c r="N21" s="99" t="e">
        <f t="shared" si="2"/>
        <v>#DIV/0!</v>
      </c>
      <c r="O21" s="100" t="e">
        <f t="shared" si="3"/>
        <v>#DIV/0!</v>
      </c>
      <c r="P21" s="9"/>
      <c r="Q21" s="101"/>
      <c r="R21" s="102"/>
      <c r="S21" s="102"/>
      <c r="T21" s="102"/>
      <c r="U21" s="102"/>
      <c r="V21" s="102"/>
      <c r="W21" s="102"/>
      <c r="X21" s="102"/>
      <c r="Y21" s="103"/>
    </row>
    <row r="22" spans="2:25" s="2" customFormat="1" ht="24.75" customHeight="1" thickBot="1" x14ac:dyDescent="0.4">
      <c r="B22" s="104" t="s">
        <v>186</v>
      </c>
      <c r="C22" s="113">
        <f>SUM(C10:C21)</f>
        <v>1488</v>
      </c>
      <c r="D22" s="73">
        <f>SUM(D10:D21)</f>
        <v>0</v>
      </c>
      <c r="E22" s="106">
        <f t="shared" si="0"/>
        <v>0</v>
      </c>
      <c r="F22" s="105">
        <f>SUM(F10:F21)</f>
        <v>0</v>
      </c>
      <c r="G22" s="105">
        <f>SUM(G10:G21)</f>
        <v>0</v>
      </c>
      <c r="H22" s="107">
        <f>AVERAGE(H10:H21)</f>
        <v>1</v>
      </c>
      <c r="I22" s="107">
        <v>0</v>
      </c>
      <c r="J22" s="107" t="s">
        <v>197</v>
      </c>
      <c r="K22" s="108" t="s">
        <v>197</v>
      </c>
      <c r="L22" s="66"/>
      <c r="M22" s="106">
        <f t="shared" si="1"/>
        <v>0</v>
      </c>
      <c r="N22" s="109">
        <f t="shared" si="2"/>
        <v>0</v>
      </c>
      <c r="O22" s="110">
        <f t="shared" si="3"/>
        <v>0</v>
      </c>
      <c r="P22" s="9"/>
      <c r="Q22" s="111">
        <f t="shared" ref="Q22:Y22" si="4">SUM(Q10:Q21)</f>
        <v>0</v>
      </c>
      <c r="R22" s="105">
        <f t="shared" si="4"/>
        <v>0</v>
      </c>
      <c r="S22" s="105">
        <f t="shared" si="4"/>
        <v>0</v>
      </c>
      <c r="T22" s="105">
        <f t="shared" si="4"/>
        <v>0</v>
      </c>
      <c r="U22" s="105">
        <f t="shared" si="4"/>
        <v>0</v>
      </c>
      <c r="V22" s="105">
        <f t="shared" si="4"/>
        <v>0</v>
      </c>
      <c r="W22" s="105">
        <f t="shared" si="4"/>
        <v>0</v>
      </c>
      <c r="X22" s="112">
        <f t="shared" si="4"/>
        <v>0</v>
      </c>
      <c r="Y22" s="113">
        <f t="shared" si="4"/>
        <v>0</v>
      </c>
    </row>
    <row r="23" spans="2:25" ht="11.25" customHeight="1" x14ac:dyDescent="0.35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20"/>
      <c r="V23" s="120"/>
      <c r="W23" s="120"/>
      <c r="X23" s="120"/>
      <c r="Y23" s="120"/>
    </row>
    <row r="24" spans="2:25" ht="15" thickBot="1" x14ac:dyDescent="0.4"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20"/>
      <c r="V24" s="120"/>
      <c r="W24" s="120"/>
      <c r="X24" s="120"/>
      <c r="Y24" s="120"/>
    </row>
    <row r="25" spans="2:25" ht="16" thickBot="1" x14ac:dyDescent="0.4">
      <c r="B25" s="183" t="s">
        <v>209</v>
      </c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5"/>
      <c r="U25"/>
      <c r="V25"/>
      <c r="W25"/>
      <c r="X25"/>
      <c r="Y25"/>
    </row>
    <row r="26" spans="2:25" ht="15.5" x14ac:dyDescent="0.35">
      <c r="B26" s="114" t="s">
        <v>0</v>
      </c>
      <c r="C26" s="162" t="s">
        <v>210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4"/>
      <c r="U26"/>
      <c r="V26"/>
      <c r="W26"/>
      <c r="X26"/>
      <c r="Y26"/>
    </row>
    <row r="27" spans="2:25" ht="15.5" x14ac:dyDescent="0.35">
      <c r="B27" s="115" t="s">
        <v>1</v>
      </c>
      <c r="C27" s="162" t="s">
        <v>172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/>
      <c r="V27"/>
      <c r="W27"/>
      <c r="X27"/>
      <c r="Y27"/>
    </row>
    <row r="28" spans="2:25" ht="15.5" x14ac:dyDescent="0.35">
      <c r="B28" s="115" t="s">
        <v>2</v>
      </c>
      <c r="C28" s="162" t="s">
        <v>173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4"/>
      <c r="U28"/>
      <c r="V28"/>
      <c r="W28"/>
      <c r="X28"/>
      <c r="Y28"/>
    </row>
    <row r="29" spans="2:25" ht="15.5" x14ac:dyDescent="0.35">
      <c r="B29" s="115" t="s">
        <v>3</v>
      </c>
      <c r="C29" s="162" t="s">
        <v>20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4"/>
      <c r="U29"/>
      <c r="V29"/>
      <c r="W29"/>
      <c r="X29"/>
      <c r="Y29"/>
    </row>
    <row r="30" spans="2:25" ht="15.5" x14ac:dyDescent="0.35">
      <c r="B30" s="115" t="s">
        <v>21</v>
      </c>
      <c r="C30" s="162" t="s">
        <v>22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4"/>
      <c r="U30"/>
      <c r="V30"/>
      <c r="W30"/>
      <c r="X30"/>
      <c r="Y30"/>
    </row>
    <row r="31" spans="2:25" ht="15.5" x14ac:dyDescent="0.35">
      <c r="B31" s="115" t="s">
        <v>5</v>
      </c>
      <c r="C31" s="162" t="s">
        <v>23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4"/>
      <c r="U31"/>
      <c r="V31"/>
      <c r="W31"/>
      <c r="X31"/>
      <c r="Y31"/>
    </row>
    <row r="32" spans="2:25" ht="15.5" x14ac:dyDescent="0.35">
      <c r="B32" s="115" t="s">
        <v>6</v>
      </c>
      <c r="C32" s="162" t="s">
        <v>33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  <c r="U32"/>
      <c r="V32"/>
      <c r="W32"/>
      <c r="X32"/>
      <c r="Y32"/>
    </row>
    <row r="33" spans="1:25" ht="15.5" x14ac:dyDescent="0.35">
      <c r="B33" s="115" t="s">
        <v>7</v>
      </c>
      <c r="C33" s="162" t="s">
        <v>174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4"/>
      <c r="U33"/>
      <c r="V33"/>
      <c r="W33"/>
      <c r="X33"/>
      <c r="Y33"/>
    </row>
    <row r="34" spans="1:25" ht="15.5" x14ac:dyDescent="0.35">
      <c r="B34" s="115" t="s">
        <v>175</v>
      </c>
      <c r="C34" s="162" t="s">
        <v>211</v>
      </c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4"/>
      <c r="U34"/>
      <c r="V34"/>
      <c r="W34"/>
      <c r="X34"/>
      <c r="Y34"/>
    </row>
    <row r="35" spans="1:25" ht="15.5" x14ac:dyDescent="0.35">
      <c r="B35" s="115" t="s">
        <v>176</v>
      </c>
      <c r="C35" s="162" t="s">
        <v>177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4"/>
      <c r="U35"/>
      <c r="V35"/>
      <c r="W35"/>
      <c r="X35"/>
      <c r="Y35"/>
    </row>
    <row r="36" spans="1:25" customFormat="1" ht="15.5" x14ac:dyDescent="0.35">
      <c r="A36" s="9"/>
      <c r="B36" s="115" t="s">
        <v>8</v>
      </c>
      <c r="C36" s="162" t="s">
        <v>24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4"/>
    </row>
    <row r="37" spans="1:25" ht="15.5" x14ac:dyDescent="0.35">
      <c r="B37" s="115" t="s">
        <v>9</v>
      </c>
      <c r="C37" s="162" t="s">
        <v>178</v>
      </c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4"/>
      <c r="U37"/>
      <c r="V37"/>
      <c r="W37"/>
      <c r="X37"/>
      <c r="Y37"/>
    </row>
    <row r="38" spans="1:25" ht="15.5" x14ac:dyDescent="0.35">
      <c r="B38" s="115" t="s">
        <v>165</v>
      </c>
      <c r="C38" s="162" t="s">
        <v>166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4"/>
      <c r="U38"/>
      <c r="V38"/>
      <c r="W38"/>
      <c r="X38"/>
      <c r="Y38"/>
    </row>
    <row r="39" spans="1:25" ht="15.5" x14ac:dyDescent="0.35">
      <c r="B39" s="115" t="s">
        <v>10</v>
      </c>
      <c r="C39" s="162" t="s">
        <v>25</v>
      </c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4"/>
      <c r="U39"/>
      <c r="V39"/>
      <c r="W39"/>
      <c r="X39"/>
      <c r="Y39"/>
    </row>
    <row r="40" spans="1:25" ht="15.5" x14ac:dyDescent="0.35">
      <c r="B40" s="115" t="s">
        <v>11</v>
      </c>
      <c r="C40" s="162" t="s">
        <v>179</v>
      </c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4"/>
      <c r="U40"/>
      <c r="V40"/>
      <c r="W40"/>
      <c r="X40"/>
      <c r="Y40"/>
    </row>
    <row r="41" spans="1:25" ht="15.5" x14ac:dyDescent="0.35">
      <c r="B41" s="115" t="s">
        <v>151</v>
      </c>
      <c r="C41" s="162" t="s">
        <v>180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4"/>
      <c r="U41"/>
      <c r="V41"/>
      <c r="W41"/>
      <c r="X41"/>
      <c r="Y41"/>
    </row>
    <row r="42" spans="1:25" ht="15.5" x14ac:dyDescent="0.35">
      <c r="B42" s="115" t="s">
        <v>181</v>
      </c>
      <c r="C42" s="162" t="s">
        <v>182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4"/>
      <c r="U42"/>
      <c r="V42"/>
      <c r="W42"/>
      <c r="X42"/>
      <c r="Y42"/>
    </row>
    <row r="43" spans="1:25" ht="15.5" x14ac:dyDescent="0.35">
      <c r="B43" s="115" t="s">
        <v>183</v>
      </c>
      <c r="C43" s="162" t="s">
        <v>212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4"/>
      <c r="U43"/>
      <c r="V43"/>
      <c r="W43"/>
      <c r="X43"/>
      <c r="Y43"/>
    </row>
    <row r="44" spans="1:25" ht="15.5" x14ac:dyDescent="0.35">
      <c r="B44" s="116" t="s">
        <v>213</v>
      </c>
      <c r="C44" s="162" t="s">
        <v>184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4"/>
      <c r="U44"/>
      <c r="V44"/>
      <c r="W44"/>
      <c r="X44"/>
      <c r="Y44"/>
    </row>
    <row r="45" spans="1:25" ht="15.5" x14ac:dyDescent="0.35">
      <c r="B45" s="115" t="s">
        <v>171</v>
      </c>
      <c r="C45" s="162" t="s">
        <v>185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4"/>
      <c r="U45"/>
      <c r="V45"/>
      <c r="W45"/>
      <c r="X45"/>
      <c r="Y45"/>
    </row>
    <row r="46" spans="1:25" ht="16" thickBot="1" x14ac:dyDescent="0.4">
      <c r="B46" s="117" t="s">
        <v>214</v>
      </c>
      <c r="C46" s="165" t="s">
        <v>215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7"/>
      <c r="U46"/>
      <c r="V46"/>
      <c r="W46"/>
      <c r="X46"/>
      <c r="Y46"/>
    </row>
    <row r="47" spans="1:25" s="58" customFormat="1" ht="14.5" x14ac:dyDescent="0.3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/>
      <c r="V47"/>
      <c r="W47"/>
      <c r="X47"/>
      <c r="Y47"/>
    </row>
    <row r="50" spans="2:20" s="3" customFormat="1" x14ac:dyDescent="0.25">
      <c r="O50" s="4"/>
    </row>
    <row r="51" spans="2:20" s="3" customFormat="1" x14ac:dyDescent="0.25">
      <c r="O51" s="4"/>
    </row>
    <row r="52" spans="2:20" s="3" customFormat="1" x14ac:dyDescent="0.25"/>
    <row r="53" spans="2:20" s="3" customFormat="1" x14ac:dyDescent="0.25">
      <c r="B53" s="5"/>
      <c r="C53" s="5"/>
      <c r="R53" s="6"/>
      <c r="S53" s="6"/>
      <c r="T53" s="6"/>
    </row>
    <row r="54" spans="2:20" s="3" customFormat="1" ht="15.5" x14ac:dyDescent="0.35">
      <c r="B54" s="7" t="s">
        <v>12</v>
      </c>
      <c r="C54" s="5"/>
      <c r="R54" s="6"/>
      <c r="S54" s="6"/>
      <c r="T54" s="6"/>
    </row>
    <row r="55" spans="2:20" s="3" customFormat="1" ht="15.5" x14ac:dyDescent="0.35">
      <c r="B55" s="7" t="s">
        <v>13</v>
      </c>
      <c r="C55" s="5"/>
      <c r="R55" s="6"/>
      <c r="S55" s="6"/>
      <c r="T55" s="6"/>
    </row>
    <row r="56" spans="2:20" s="3" customFormat="1" ht="15.5" x14ac:dyDescent="0.35">
      <c r="B56" s="7" t="s">
        <v>14</v>
      </c>
      <c r="C56" s="5"/>
    </row>
    <row r="57" spans="2:20" s="3" customFormat="1" ht="15.5" x14ac:dyDescent="0.35">
      <c r="B57" s="7" t="s">
        <v>15</v>
      </c>
      <c r="C57" s="5"/>
    </row>
    <row r="58" spans="2:20" s="3" customFormat="1" ht="15.5" x14ac:dyDescent="0.35">
      <c r="B58" s="7" t="s">
        <v>26</v>
      </c>
      <c r="C58" s="5"/>
    </row>
    <row r="59" spans="2:20" s="3" customFormat="1" ht="15.5" x14ac:dyDescent="0.35">
      <c r="B59" s="7" t="s">
        <v>27</v>
      </c>
      <c r="C59" s="5"/>
    </row>
    <row r="60" spans="2:20" s="3" customFormat="1" ht="15.5" x14ac:dyDescent="0.35">
      <c r="B60" s="7" t="s">
        <v>28</v>
      </c>
      <c r="C60" s="5"/>
    </row>
    <row r="61" spans="2:20" s="3" customFormat="1" ht="15.5" x14ac:dyDescent="0.35">
      <c r="B61" s="7" t="s">
        <v>16</v>
      </c>
      <c r="C61" s="5"/>
    </row>
    <row r="62" spans="2:20" s="3" customFormat="1" ht="15.5" x14ac:dyDescent="0.35">
      <c r="B62" s="7" t="s">
        <v>29</v>
      </c>
      <c r="C62" s="5"/>
    </row>
    <row r="63" spans="2:20" s="3" customFormat="1" ht="15.5" x14ac:dyDescent="0.35">
      <c r="B63" s="7" t="s">
        <v>17</v>
      </c>
      <c r="C63" s="5"/>
    </row>
    <row r="64" spans="2:20" s="3" customFormat="1" ht="15.5" x14ac:dyDescent="0.35">
      <c r="B64" s="7" t="s">
        <v>18</v>
      </c>
      <c r="C64" s="5"/>
      <c r="S64" s="6"/>
    </row>
    <row r="65" spans="2:21" s="3" customFormat="1" ht="15.5" x14ac:dyDescent="0.35">
      <c r="B65" s="7" t="s">
        <v>19</v>
      </c>
      <c r="C65" s="5"/>
      <c r="S65" s="6"/>
    </row>
    <row r="66" spans="2:21" s="3" customFormat="1" x14ac:dyDescent="0.25">
      <c r="B66" s="5"/>
      <c r="C66" s="5"/>
      <c r="S66" s="6"/>
    </row>
    <row r="67" spans="2:21" s="3" customFormat="1" x14ac:dyDescent="0.25">
      <c r="S67" s="6"/>
    </row>
    <row r="68" spans="2: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6"/>
      <c r="T68" s="3"/>
      <c r="U68" s="3"/>
    </row>
    <row r="69" spans="2:21" x14ac:dyDescent="0.25">
      <c r="B69" s="8"/>
      <c r="C69" s="8"/>
      <c r="D69" s="8"/>
    </row>
    <row r="70" spans="2:21" x14ac:dyDescent="0.25">
      <c r="B70" s="8"/>
      <c r="C70" s="8"/>
      <c r="D70" s="8"/>
    </row>
    <row r="71" spans="2:21" x14ac:dyDescent="0.25">
      <c r="B71" s="8"/>
      <c r="C71" s="8"/>
      <c r="D71" s="8"/>
    </row>
  </sheetData>
  <mergeCells count="29">
    <mergeCell ref="B25:T25"/>
    <mergeCell ref="C2:V5"/>
    <mergeCell ref="W2:Y2"/>
    <mergeCell ref="W3:Y3"/>
    <mergeCell ref="W4:Y4"/>
    <mergeCell ref="W5:Y5"/>
    <mergeCell ref="E8:K8"/>
    <mergeCell ref="M8:O8"/>
    <mergeCell ref="C39:T39"/>
    <mergeCell ref="C36:T36"/>
    <mergeCell ref="C42:T42"/>
    <mergeCell ref="C43:T43"/>
    <mergeCell ref="C44:T44"/>
    <mergeCell ref="C46:T46"/>
    <mergeCell ref="C26:T26"/>
    <mergeCell ref="C27:T27"/>
    <mergeCell ref="C28:T28"/>
    <mergeCell ref="C29:T29"/>
    <mergeCell ref="C30:T30"/>
    <mergeCell ref="C31:T31"/>
    <mergeCell ref="C32:T32"/>
    <mergeCell ref="C33:T33"/>
    <mergeCell ref="C34:T34"/>
    <mergeCell ref="C35:T35"/>
    <mergeCell ref="C37:T37"/>
    <mergeCell ref="C38:T38"/>
    <mergeCell ref="C40:T40"/>
    <mergeCell ref="C41:T41"/>
    <mergeCell ref="C45:T45"/>
  </mergeCells>
  <dataValidations count="1">
    <dataValidation type="list" allowBlank="1" showInputMessage="1" showErrorMessage="1" sqref="B9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Y71"/>
  <sheetViews>
    <sheetView zoomScale="55" zoomScaleNormal="55" workbookViewId="0">
      <selection activeCell="W5" sqref="W5:Y5"/>
    </sheetView>
  </sheetViews>
  <sheetFormatPr defaultColWidth="11.453125" defaultRowHeight="12.5" x14ac:dyDescent="0.25"/>
  <cols>
    <col min="1" max="1" width="3.453125" style="1" customWidth="1"/>
    <col min="2" max="2" width="27.453125" style="1" customWidth="1"/>
    <col min="3" max="3" width="17.7265625" style="1" customWidth="1"/>
    <col min="4" max="4" width="2.26953125" style="1" customWidth="1"/>
    <col min="5" max="7" width="12.7265625" style="1" customWidth="1"/>
    <col min="8" max="8" width="17.7265625" style="1" customWidth="1"/>
    <col min="9" max="11" width="12.7265625" style="1" customWidth="1"/>
    <col min="12" max="12" width="2.26953125" style="1" customWidth="1"/>
    <col min="13" max="15" width="12.7265625" style="1" customWidth="1"/>
    <col min="16" max="16" width="2.26953125" style="1" customWidth="1"/>
    <col min="17" max="25" width="12.7265625" style="1" customWidth="1"/>
    <col min="26" max="16384" width="11.453125" style="1"/>
  </cols>
  <sheetData>
    <row r="1" spans="1:25" customFormat="1" ht="15" thickBot="1" x14ac:dyDescent="0.4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9"/>
    </row>
    <row r="2" spans="1:25" customFormat="1" ht="36" customHeight="1" thickBot="1" x14ac:dyDescent="0.4">
      <c r="A2" s="9"/>
      <c r="B2" s="11"/>
      <c r="C2" s="177" t="s">
        <v>142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8"/>
      <c r="W2" s="174" t="s">
        <v>143</v>
      </c>
      <c r="X2" s="175"/>
      <c r="Y2" s="176"/>
    </row>
    <row r="3" spans="1:25" customFormat="1" ht="24.75" customHeight="1" thickBot="1" x14ac:dyDescent="0.4">
      <c r="A3" s="9"/>
      <c r="B3" s="12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80"/>
      <c r="W3" s="174" t="s">
        <v>144</v>
      </c>
      <c r="X3" s="175"/>
      <c r="Y3" s="176"/>
    </row>
    <row r="4" spans="1:25" customFormat="1" ht="22.5" customHeight="1" thickBot="1" x14ac:dyDescent="0.4">
      <c r="A4" s="9"/>
      <c r="B4" s="12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80"/>
      <c r="W4" s="174" t="s">
        <v>219</v>
      </c>
      <c r="X4" s="175"/>
      <c r="Y4" s="176"/>
    </row>
    <row r="5" spans="1:25" customFormat="1" ht="24" customHeight="1" thickBot="1" x14ac:dyDescent="0.4">
      <c r="A5" s="9"/>
      <c r="B5" s="13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2"/>
      <c r="W5" s="174" t="s">
        <v>223</v>
      </c>
      <c r="X5" s="175"/>
      <c r="Y5" s="176"/>
    </row>
    <row r="6" spans="1:25" ht="14.5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"/>
      <c r="U6"/>
      <c r="V6"/>
      <c r="W6"/>
      <c r="X6"/>
      <c r="Y6"/>
    </row>
    <row r="7" spans="1:25" ht="16" thickBot="1" x14ac:dyDescent="0.4">
      <c r="B7" s="14" t="s">
        <v>30</v>
      </c>
      <c r="C7" s="15" t="s">
        <v>163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6"/>
      <c r="T7" s="9"/>
      <c r="U7"/>
      <c r="V7"/>
      <c r="W7"/>
      <c r="X7"/>
      <c r="Y7"/>
    </row>
    <row r="8" spans="1:25" ht="18" customHeight="1" thickBot="1" x14ac:dyDescent="0.4">
      <c r="B8" s="9"/>
      <c r="C8" s="9"/>
      <c r="D8" s="9"/>
      <c r="E8" s="168" t="s">
        <v>189</v>
      </c>
      <c r="F8" s="169"/>
      <c r="G8" s="169"/>
      <c r="H8" s="169"/>
      <c r="I8" s="169"/>
      <c r="J8" s="169"/>
      <c r="K8" s="170"/>
      <c r="L8" s="66"/>
      <c r="M8" s="171" t="s">
        <v>190</v>
      </c>
      <c r="N8" s="172"/>
      <c r="O8" s="173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50.15" customHeight="1" thickBot="1" x14ac:dyDescent="0.4">
      <c r="B9" s="67" t="s">
        <v>191</v>
      </c>
      <c r="C9" s="68" t="s">
        <v>0</v>
      </c>
      <c r="D9" s="9"/>
      <c r="E9" s="67" t="s">
        <v>171</v>
      </c>
      <c r="F9" s="68" t="s">
        <v>9</v>
      </c>
      <c r="G9" s="68" t="s">
        <v>165</v>
      </c>
      <c r="H9" s="69" t="s">
        <v>192</v>
      </c>
      <c r="I9" s="68" t="s">
        <v>193</v>
      </c>
      <c r="J9" s="68" t="s">
        <v>194</v>
      </c>
      <c r="K9" s="70" t="s">
        <v>195</v>
      </c>
      <c r="L9" s="66"/>
      <c r="M9" s="67" t="s">
        <v>10</v>
      </c>
      <c r="N9" s="68" t="s">
        <v>11</v>
      </c>
      <c r="O9" s="70" t="s">
        <v>151</v>
      </c>
      <c r="P9" s="9"/>
      <c r="Q9" s="67" t="s">
        <v>1</v>
      </c>
      <c r="R9" s="68" t="s">
        <v>2</v>
      </c>
      <c r="S9" s="68" t="s">
        <v>3</v>
      </c>
      <c r="T9" s="68" t="s">
        <v>4</v>
      </c>
      <c r="U9" s="68" t="s">
        <v>5</v>
      </c>
      <c r="V9" s="68" t="s">
        <v>6</v>
      </c>
      <c r="W9" s="68" t="s">
        <v>7</v>
      </c>
      <c r="X9" s="68" t="s">
        <v>8</v>
      </c>
      <c r="Y9" s="70" t="s">
        <v>170</v>
      </c>
    </row>
    <row r="10" spans="1:25" s="2" customFormat="1" ht="24.75" customHeight="1" thickBot="1" x14ac:dyDescent="0.4">
      <c r="B10" s="71" t="s">
        <v>196</v>
      </c>
      <c r="C10" s="72">
        <v>18066</v>
      </c>
      <c r="D10" s="73"/>
      <c r="E10" s="74">
        <v>1.3284623048820989</v>
      </c>
      <c r="F10" s="72">
        <v>0</v>
      </c>
      <c r="G10" s="72">
        <v>0</v>
      </c>
      <c r="H10" s="75">
        <v>1</v>
      </c>
      <c r="I10" s="75" t="s">
        <v>187</v>
      </c>
      <c r="J10" s="75" t="s">
        <v>187</v>
      </c>
      <c r="K10" s="76" t="s">
        <v>187</v>
      </c>
      <c r="L10" s="66"/>
      <c r="M10" s="74">
        <v>0</v>
      </c>
      <c r="N10" s="77">
        <v>0</v>
      </c>
      <c r="O10" s="78">
        <v>0</v>
      </c>
      <c r="P10" s="9"/>
      <c r="Q10" s="79">
        <v>0</v>
      </c>
      <c r="R10" s="80">
        <v>0</v>
      </c>
      <c r="S10" s="80">
        <v>0</v>
      </c>
      <c r="T10" s="80">
        <v>0</v>
      </c>
      <c r="U10" s="80">
        <v>0</v>
      </c>
      <c r="V10" s="80">
        <v>1</v>
      </c>
      <c r="W10" s="80">
        <v>0</v>
      </c>
      <c r="X10" s="80">
        <v>0</v>
      </c>
      <c r="Y10" s="81">
        <v>24</v>
      </c>
    </row>
    <row r="11" spans="1:25" s="2" customFormat="1" ht="24.75" hidden="1" customHeight="1" x14ac:dyDescent="0.35">
      <c r="B11" s="82" t="s">
        <v>198</v>
      </c>
      <c r="C11" s="83"/>
      <c r="D11" s="73"/>
      <c r="E11" s="84" t="e">
        <f t="shared" ref="E11:E22" si="0">Y11*1000/C11</f>
        <v>#DIV/0!</v>
      </c>
      <c r="F11" s="83"/>
      <c r="G11" s="83"/>
      <c r="H11" s="85"/>
      <c r="I11" s="85"/>
      <c r="J11" s="85"/>
      <c r="K11" s="86"/>
      <c r="L11" s="66"/>
      <c r="M11" s="84" t="e">
        <f t="shared" ref="M11:M22" si="1">SUM(R11:U11)/C11* (1000000)</f>
        <v>#DIV/0!</v>
      </c>
      <c r="N11" s="87" t="e">
        <f t="shared" ref="N11:N22" si="2">Q11/C11*1000000</f>
        <v>#DIV/0!</v>
      </c>
      <c r="O11" s="88" t="e">
        <f t="shared" ref="O11:O22" si="3">(S11*1000000/C11)*N11/1000</f>
        <v>#DIV/0!</v>
      </c>
      <c r="P11" s="9"/>
      <c r="Q11" s="89"/>
      <c r="R11" s="90"/>
      <c r="S11" s="90"/>
      <c r="T11" s="90"/>
      <c r="U11" s="90"/>
      <c r="V11" s="90"/>
      <c r="W11" s="90"/>
      <c r="X11" s="90"/>
      <c r="Y11" s="91"/>
    </row>
    <row r="12" spans="1:25" s="2" customFormat="1" ht="24.75" hidden="1" customHeight="1" x14ac:dyDescent="0.35">
      <c r="B12" s="82" t="s">
        <v>199</v>
      </c>
      <c r="C12" s="83"/>
      <c r="D12" s="73"/>
      <c r="E12" s="84" t="e">
        <f t="shared" si="0"/>
        <v>#DIV/0!</v>
      </c>
      <c r="F12" s="83"/>
      <c r="G12" s="83"/>
      <c r="H12" s="85"/>
      <c r="I12" s="85"/>
      <c r="J12" s="85"/>
      <c r="K12" s="86"/>
      <c r="L12" s="66"/>
      <c r="M12" s="84" t="e">
        <f t="shared" si="1"/>
        <v>#DIV/0!</v>
      </c>
      <c r="N12" s="87" t="e">
        <f t="shared" si="2"/>
        <v>#DIV/0!</v>
      </c>
      <c r="O12" s="88" t="e">
        <f t="shared" si="3"/>
        <v>#DIV/0!</v>
      </c>
      <c r="P12" s="9"/>
      <c r="Q12" s="89"/>
      <c r="R12" s="90"/>
      <c r="S12" s="90"/>
      <c r="T12" s="90"/>
      <c r="U12" s="90"/>
      <c r="V12" s="90"/>
      <c r="W12" s="90"/>
      <c r="X12" s="90"/>
      <c r="Y12" s="91"/>
    </row>
    <row r="13" spans="1:25" s="2" customFormat="1" ht="24.75" hidden="1" customHeight="1" x14ac:dyDescent="0.35">
      <c r="B13" s="82" t="s">
        <v>200</v>
      </c>
      <c r="C13" s="83"/>
      <c r="D13" s="73"/>
      <c r="E13" s="84" t="e">
        <f t="shared" si="0"/>
        <v>#DIV/0!</v>
      </c>
      <c r="F13" s="83"/>
      <c r="G13" s="83"/>
      <c r="H13" s="85"/>
      <c r="I13" s="85"/>
      <c r="J13" s="85"/>
      <c r="K13" s="86"/>
      <c r="L13" s="66"/>
      <c r="M13" s="84" t="e">
        <f t="shared" si="1"/>
        <v>#DIV/0!</v>
      </c>
      <c r="N13" s="87" t="e">
        <f t="shared" si="2"/>
        <v>#DIV/0!</v>
      </c>
      <c r="O13" s="88" t="e">
        <f t="shared" si="3"/>
        <v>#DIV/0!</v>
      </c>
      <c r="P13" s="9"/>
      <c r="Q13" s="89"/>
      <c r="R13" s="90"/>
      <c r="S13" s="90"/>
      <c r="T13" s="90"/>
      <c r="U13" s="90"/>
      <c r="V13" s="90"/>
      <c r="W13" s="90"/>
      <c r="X13" s="90"/>
      <c r="Y13" s="91"/>
    </row>
    <row r="14" spans="1:25" s="2" customFormat="1" ht="24.75" hidden="1" customHeight="1" x14ac:dyDescent="0.35">
      <c r="B14" s="82" t="s">
        <v>201</v>
      </c>
      <c r="C14" s="83"/>
      <c r="D14" s="73"/>
      <c r="E14" s="84" t="e">
        <f t="shared" si="0"/>
        <v>#DIV/0!</v>
      </c>
      <c r="F14" s="83"/>
      <c r="G14" s="83"/>
      <c r="H14" s="85"/>
      <c r="I14" s="85"/>
      <c r="J14" s="85"/>
      <c r="K14" s="86"/>
      <c r="L14" s="66"/>
      <c r="M14" s="84" t="e">
        <f t="shared" si="1"/>
        <v>#DIV/0!</v>
      </c>
      <c r="N14" s="87" t="e">
        <f t="shared" si="2"/>
        <v>#DIV/0!</v>
      </c>
      <c r="O14" s="88" t="e">
        <f t="shared" si="3"/>
        <v>#DIV/0!</v>
      </c>
      <c r="P14" s="9"/>
      <c r="Q14" s="89"/>
      <c r="R14" s="90"/>
      <c r="S14" s="90"/>
      <c r="T14" s="90"/>
      <c r="U14" s="90"/>
      <c r="V14" s="90"/>
      <c r="W14" s="90"/>
      <c r="X14" s="90"/>
      <c r="Y14" s="91"/>
    </row>
    <row r="15" spans="1:25" s="2" customFormat="1" ht="24.75" hidden="1" customHeight="1" x14ac:dyDescent="0.35">
      <c r="B15" s="82" t="s">
        <v>202</v>
      </c>
      <c r="C15" s="83"/>
      <c r="D15" s="73"/>
      <c r="E15" s="84" t="e">
        <f t="shared" si="0"/>
        <v>#DIV/0!</v>
      </c>
      <c r="F15" s="83"/>
      <c r="G15" s="83"/>
      <c r="H15" s="85"/>
      <c r="I15" s="85"/>
      <c r="J15" s="85"/>
      <c r="K15" s="86"/>
      <c r="L15" s="66"/>
      <c r="M15" s="84" t="e">
        <f t="shared" si="1"/>
        <v>#DIV/0!</v>
      </c>
      <c r="N15" s="87" t="e">
        <f t="shared" si="2"/>
        <v>#DIV/0!</v>
      </c>
      <c r="O15" s="88" t="e">
        <f t="shared" si="3"/>
        <v>#DIV/0!</v>
      </c>
      <c r="P15" s="9"/>
      <c r="Q15" s="89"/>
      <c r="R15" s="90"/>
      <c r="S15" s="90"/>
      <c r="T15" s="90"/>
      <c r="U15" s="90"/>
      <c r="V15" s="90"/>
      <c r="W15" s="90"/>
      <c r="X15" s="90"/>
      <c r="Y15" s="91"/>
    </row>
    <row r="16" spans="1:25" s="2" customFormat="1" ht="24.75" hidden="1" customHeight="1" x14ac:dyDescent="0.35">
      <c r="B16" s="82" t="s">
        <v>203</v>
      </c>
      <c r="C16" s="83"/>
      <c r="D16" s="73"/>
      <c r="E16" s="84" t="e">
        <f t="shared" si="0"/>
        <v>#DIV/0!</v>
      </c>
      <c r="F16" s="83"/>
      <c r="G16" s="83"/>
      <c r="H16" s="85"/>
      <c r="I16" s="85"/>
      <c r="J16" s="85"/>
      <c r="K16" s="86"/>
      <c r="L16" s="66"/>
      <c r="M16" s="84" t="e">
        <f t="shared" si="1"/>
        <v>#DIV/0!</v>
      </c>
      <c r="N16" s="87" t="e">
        <f t="shared" si="2"/>
        <v>#DIV/0!</v>
      </c>
      <c r="O16" s="88" t="e">
        <f t="shared" si="3"/>
        <v>#DIV/0!</v>
      </c>
      <c r="P16" s="9"/>
      <c r="Q16" s="92"/>
      <c r="R16" s="90"/>
      <c r="S16" s="90"/>
      <c r="T16" s="90"/>
      <c r="U16" s="90"/>
      <c r="V16" s="90"/>
      <c r="W16" s="90"/>
      <c r="X16" s="90"/>
      <c r="Y16" s="91"/>
    </row>
    <row r="17" spans="2:25" s="2" customFormat="1" ht="24.75" hidden="1" customHeight="1" x14ac:dyDescent="0.35">
      <c r="B17" s="82" t="s">
        <v>204</v>
      </c>
      <c r="C17" s="83"/>
      <c r="D17" s="73"/>
      <c r="E17" s="84" t="e">
        <f t="shared" si="0"/>
        <v>#DIV/0!</v>
      </c>
      <c r="F17" s="83"/>
      <c r="G17" s="83"/>
      <c r="H17" s="85"/>
      <c r="I17" s="85"/>
      <c r="J17" s="85"/>
      <c r="K17" s="86"/>
      <c r="L17" s="66"/>
      <c r="M17" s="84" t="e">
        <f t="shared" si="1"/>
        <v>#DIV/0!</v>
      </c>
      <c r="N17" s="87" t="e">
        <f t="shared" si="2"/>
        <v>#DIV/0!</v>
      </c>
      <c r="O17" s="88" t="e">
        <f t="shared" si="3"/>
        <v>#DIV/0!</v>
      </c>
      <c r="P17" s="9"/>
      <c r="Q17" s="89"/>
      <c r="R17" s="90"/>
      <c r="S17" s="90"/>
      <c r="T17" s="90"/>
      <c r="U17" s="90"/>
      <c r="V17" s="90"/>
      <c r="W17" s="90"/>
      <c r="X17" s="90"/>
      <c r="Y17" s="91"/>
    </row>
    <row r="18" spans="2:25" s="2" customFormat="1" ht="24.75" hidden="1" customHeight="1" x14ac:dyDescent="0.35">
      <c r="B18" s="82" t="s">
        <v>205</v>
      </c>
      <c r="C18" s="83"/>
      <c r="D18" s="73"/>
      <c r="E18" s="84" t="e">
        <f t="shared" si="0"/>
        <v>#DIV/0!</v>
      </c>
      <c r="F18" s="83"/>
      <c r="G18" s="83"/>
      <c r="H18" s="85"/>
      <c r="I18" s="85"/>
      <c r="J18" s="85"/>
      <c r="K18" s="86"/>
      <c r="L18" s="66"/>
      <c r="M18" s="84" t="e">
        <f t="shared" si="1"/>
        <v>#DIV/0!</v>
      </c>
      <c r="N18" s="87" t="e">
        <f t="shared" si="2"/>
        <v>#DIV/0!</v>
      </c>
      <c r="O18" s="88" t="e">
        <f t="shared" si="3"/>
        <v>#DIV/0!</v>
      </c>
      <c r="P18" s="9"/>
      <c r="Q18" s="89"/>
      <c r="R18" s="90"/>
      <c r="S18" s="90"/>
      <c r="T18" s="90"/>
      <c r="U18" s="90"/>
      <c r="V18" s="90"/>
      <c r="W18" s="90"/>
      <c r="X18" s="90"/>
      <c r="Y18" s="91"/>
    </row>
    <row r="19" spans="2:25" s="2" customFormat="1" ht="24.75" hidden="1" customHeight="1" x14ac:dyDescent="0.35">
      <c r="B19" s="82" t="s">
        <v>206</v>
      </c>
      <c r="C19" s="83"/>
      <c r="D19" s="73"/>
      <c r="E19" s="84" t="e">
        <f t="shared" si="0"/>
        <v>#DIV/0!</v>
      </c>
      <c r="F19" s="83"/>
      <c r="G19" s="83"/>
      <c r="H19" s="85"/>
      <c r="I19" s="85"/>
      <c r="J19" s="85"/>
      <c r="K19" s="86"/>
      <c r="L19" s="66"/>
      <c r="M19" s="84" t="e">
        <f t="shared" si="1"/>
        <v>#DIV/0!</v>
      </c>
      <c r="N19" s="87" t="e">
        <f t="shared" si="2"/>
        <v>#DIV/0!</v>
      </c>
      <c r="O19" s="88" t="e">
        <f t="shared" si="3"/>
        <v>#DIV/0!</v>
      </c>
      <c r="P19" s="9"/>
      <c r="Q19" s="89"/>
      <c r="R19" s="90"/>
      <c r="S19" s="90"/>
      <c r="T19" s="90"/>
      <c r="U19" s="90"/>
      <c r="V19" s="90"/>
      <c r="W19" s="90"/>
      <c r="X19" s="90"/>
      <c r="Y19" s="91"/>
    </row>
    <row r="20" spans="2:25" s="2" customFormat="1" ht="24.75" hidden="1" customHeight="1" x14ac:dyDescent="0.35">
      <c r="B20" s="82" t="s">
        <v>207</v>
      </c>
      <c r="C20" s="83"/>
      <c r="D20" s="73"/>
      <c r="E20" s="84" t="e">
        <f t="shared" si="0"/>
        <v>#DIV/0!</v>
      </c>
      <c r="F20" s="83"/>
      <c r="G20" s="83"/>
      <c r="H20" s="85"/>
      <c r="I20" s="85"/>
      <c r="J20" s="85"/>
      <c r="K20" s="86"/>
      <c r="L20" s="66"/>
      <c r="M20" s="84" t="e">
        <f t="shared" si="1"/>
        <v>#DIV/0!</v>
      </c>
      <c r="N20" s="87" t="e">
        <f t="shared" si="2"/>
        <v>#DIV/0!</v>
      </c>
      <c r="O20" s="88" t="e">
        <f t="shared" si="3"/>
        <v>#DIV/0!</v>
      </c>
      <c r="P20" s="9"/>
      <c r="Q20" s="89"/>
      <c r="R20" s="90"/>
      <c r="S20" s="90"/>
      <c r="T20" s="90"/>
      <c r="U20" s="90"/>
      <c r="V20" s="90"/>
      <c r="W20" s="90"/>
      <c r="X20" s="90"/>
      <c r="Y20" s="91"/>
    </row>
    <row r="21" spans="2:25" s="2" customFormat="1" ht="24.75" hidden="1" customHeight="1" x14ac:dyDescent="0.35">
      <c r="B21" s="93" t="s">
        <v>208</v>
      </c>
      <c r="C21" s="94"/>
      <c r="D21" s="73"/>
      <c r="E21" s="95" t="e">
        <f t="shared" si="0"/>
        <v>#DIV/0!</v>
      </c>
      <c r="F21" s="96"/>
      <c r="G21" s="96"/>
      <c r="H21" s="97"/>
      <c r="I21" s="97"/>
      <c r="J21" s="97"/>
      <c r="K21" s="98"/>
      <c r="L21" s="66"/>
      <c r="M21" s="95" t="e">
        <f t="shared" si="1"/>
        <v>#DIV/0!</v>
      </c>
      <c r="N21" s="99" t="e">
        <f t="shared" si="2"/>
        <v>#DIV/0!</v>
      </c>
      <c r="O21" s="100" t="e">
        <f t="shared" si="3"/>
        <v>#DIV/0!</v>
      </c>
      <c r="P21" s="9"/>
      <c r="Q21" s="101"/>
      <c r="R21" s="102"/>
      <c r="S21" s="102"/>
      <c r="T21" s="102"/>
      <c r="U21" s="102"/>
      <c r="V21" s="102"/>
      <c r="W21" s="102"/>
      <c r="X21" s="102"/>
      <c r="Y21" s="103"/>
    </row>
    <row r="22" spans="2:25" s="2" customFormat="1" ht="24.75" customHeight="1" thickBot="1" x14ac:dyDescent="0.4">
      <c r="B22" s="104" t="s">
        <v>186</v>
      </c>
      <c r="C22" s="113">
        <f>SUM(C10:C21)</f>
        <v>18066</v>
      </c>
      <c r="D22" s="73">
        <f>SUM(D10:D21)</f>
        <v>0</v>
      </c>
      <c r="E22" s="106">
        <f t="shared" si="0"/>
        <v>1.3284623048820989</v>
      </c>
      <c r="F22" s="105">
        <f>SUM(F10:F21)</f>
        <v>0</v>
      </c>
      <c r="G22" s="105">
        <f>SUM(G10:G21)</f>
        <v>0</v>
      </c>
      <c r="H22" s="107">
        <f>AVERAGE(H10:H21)</f>
        <v>1</v>
      </c>
      <c r="I22" s="107">
        <v>0</v>
      </c>
      <c r="J22" s="107" t="s">
        <v>197</v>
      </c>
      <c r="K22" s="108" t="s">
        <v>197</v>
      </c>
      <c r="L22" s="66"/>
      <c r="M22" s="106">
        <f t="shared" si="1"/>
        <v>0</v>
      </c>
      <c r="N22" s="109">
        <f t="shared" si="2"/>
        <v>0</v>
      </c>
      <c r="O22" s="110">
        <f t="shared" si="3"/>
        <v>0</v>
      </c>
      <c r="P22" s="9"/>
      <c r="Q22" s="111">
        <f t="shared" ref="Q22:Y22" si="4">SUM(Q10:Q21)</f>
        <v>0</v>
      </c>
      <c r="R22" s="105">
        <f t="shared" si="4"/>
        <v>0</v>
      </c>
      <c r="S22" s="105">
        <f t="shared" si="4"/>
        <v>0</v>
      </c>
      <c r="T22" s="105">
        <f t="shared" si="4"/>
        <v>0</v>
      </c>
      <c r="U22" s="105">
        <f t="shared" si="4"/>
        <v>0</v>
      </c>
      <c r="V22" s="105">
        <f t="shared" si="4"/>
        <v>1</v>
      </c>
      <c r="W22" s="105">
        <f t="shared" si="4"/>
        <v>0</v>
      </c>
      <c r="X22" s="112">
        <f t="shared" si="4"/>
        <v>0</v>
      </c>
      <c r="Y22" s="113">
        <f t="shared" si="4"/>
        <v>24</v>
      </c>
    </row>
    <row r="23" spans="2:25" ht="11.25" customHeight="1" x14ac:dyDescent="0.35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20"/>
      <c r="V23" s="120"/>
      <c r="W23" s="120"/>
      <c r="X23" s="120"/>
      <c r="Y23" s="120"/>
    </row>
    <row r="24" spans="2:25" ht="15" thickBot="1" x14ac:dyDescent="0.4"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20"/>
      <c r="V24" s="120"/>
      <c r="W24" s="120"/>
      <c r="X24" s="120"/>
      <c r="Y24" s="120"/>
    </row>
    <row r="25" spans="2:25" ht="16" thickBot="1" x14ac:dyDescent="0.4">
      <c r="B25" s="183" t="s">
        <v>209</v>
      </c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5"/>
      <c r="U25"/>
      <c r="V25"/>
      <c r="W25"/>
      <c r="X25"/>
      <c r="Y25"/>
    </row>
    <row r="26" spans="2:25" ht="15.5" x14ac:dyDescent="0.35">
      <c r="B26" s="114" t="s">
        <v>0</v>
      </c>
      <c r="C26" s="162" t="s">
        <v>210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4"/>
      <c r="U26"/>
      <c r="V26"/>
      <c r="W26"/>
      <c r="X26"/>
      <c r="Y26"/>
    </row>
    <row r="27" spans="2:25" ht="15.5" x14ac:dyDescent="0.35">
      <c r="B27" s="115" t="s">
        <v>1</v>
      </c>
      <c r="C27" s="162" t="s">
        <v>172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/>
      <c r="V27"/>
      <c r="W27"/>
      <c r="X27"/>
      <c r="Y27"/>
    </row>
    <row r="28" spans="2:25" ht="15.5" x14ac:dyDescent="0.35">
      <c r="B28" s="115" t="s">
        <v>2</v>
      </c>
      <c r="C28" s="162" t="s">
        <v>173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4"/>
      <c r="U28"/>
      <c r="V28"/>
      <c r="W28"/>
      <c r="X28"/>
      <c r="Y28"/>
    </row>
    <row r="29" spans="2:25" ht="15.5" x14ac:dyDescent="0.35">
      <c r="B29" s="115" t="s">
        <v>3</v>
      </c>
      <c r="C29" s="162" t="s">
        <v>20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4"/>
      <c r="U29"/>
      <c r="V29"/>
      <c r="W29"/>
      <c r="X29"/>
      <c r="Y29"/>
    </row>
    <row r="30" spans="2:25" ht="15.5" x14ac:dyDescent="0.35">
      <c r="B30" s="115" t="s">
        <v>21</v>
      </c>
      <c r="C30" s="162" t="s">
        <v>22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4"/>
      <c r="U30"/>
      <c r="V30"/>
      <c r="W30"/>
      <c r="X30"/>
      <c r="Y30"/>
    </row>
    <row r="31" spans="2:25" ht="15.5" x14ac:dyDescent="0.35">
      <c r="B31" s="115" t="s">
        <v>5</v>
      </c>
      <c r="C31" s="162" t="s">
        <v>23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4"/>
      <c r="U31"/>
      <c r="V31"/>
      <c r="W31"/>
      <c r="X31"/>
      <c r="Y31"/>
    </row>
    <row r="32" spans="2:25" ht="15.5" x14ac:dyDescent="0.35">
      <c r="B32" s="115" t="s">
        <v>6</v>
      </c>
      <c r="C32" s="162" t="s">
        <v>33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  <c r="U32"/>
      <c r="V32"/>
      <c r="W32"/>
      <c r="X32"/>
      <c r="Y32"/>
    </row>
    <row r="33" spans="1:25" ht="15.5" x14ac:dyDescent="0.35">
      <c r="B33" s="115" t="s">
        <v>7</v>
      </c>
      <c r="C33" s="162" t="s">
        <v>174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4"/>
      <c r="U33"/>
      <c r="V33"/>
      <c r="W33"/>
      <c r="X33"/>
      <c r="Y33"/>
    </row>
    <row r="34" spans="1:25" ht="15.5" x14ac:dyDescent="0.35">
      <c r="B34" s="115" t="s">
        <v>175</v>
      </c>
      <c r="C34" s="162" t="s">
        <v>211</v>
      </c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4"/>
      <c r="U34"/>
      <c r="V34"/>
      <c r="W34"/>
      <c r="X34"/>
      <c r="Y34"/>
    </row>
    <row r="35" spans="1:25" ht="15.5" x14ac:dyDescent="0.35">
      <c r="B35" s="115" t="s">
        <v>176</v>
      </c>
      <c r="C35" s="162" t="s">
        <v>177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4"/>
      <c r="U35"/>
      <c r="V35"/>
      <c r="W35"/>
      <c r="X35"/>
      <c r="Y35"/>
    </row>
    <row r="36" spans="1:25" customFormat="1" ht="15.5" x14ac:dyDescent="0.35">
      <c r="A36" s="9"/>
      <c r="B36" s="115" t="s">
        <v>8</v>
      </c>
      <c r="C36" s="162" t="s">
        <v>24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4"/>
    </row>
    <row r="37" spans="1:25" ht="15.5" x14ac:dyDescent="0.35">
      <c r="B37" s="115" t="s">
        <v>9</v>
      </c>
      <c r="C37" s="162" t="s">
        <v>178</v>
      </c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4"/>
      <c r="U37"/>
      <c r="V37"/>
      <c r="W37"/>
      <c r="X37"/>
      <c r="Y37"/>
    </row>
    <row r="38" spans="1:25" ht="15.5" x14ac:dyDescent="0.35">
      <c r="B38" s="115" t="s">
        <v>165</v>
      </c>
      <c r="C38" s="162" t="s">
        <v>166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4"/>
      <c r="U38"/>
      <c r="V38"/>
      <c r="W38"/>
      <c r="X38"/>
      <c r="Y38"/>
    </row>
    <row r="39" spans="1:25" ht="15.5" x14ac:dyDescent="0.35">
      <c r="B39" s="115" t="s">
        <v>10</v>
      </c>
      <c r="C39" s="162" t="s">
        <v>25</v>
      </c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4"/>
      <c r="U39"/>
      <c r="V39"/>
      <c r="W39"/>
      <c r="X39"/>
      <c r="Y39"/>
    </row>
    <row r="40" spans="1:25" ht="15.5" x14ac:dyDescent="0.35">
      <c r="B40" s="115" t="s">
        <v>11</v>
      </c>
      <c r="C40" s="162" t="s">
        <v>179</v>
      </c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4"/>
      <c r="U40"/>
      <c r="V40"/>
      <c r="W40"/>
      <c r="X40"/>
      <c r="Y40"/>
    </row>
    <row r="41" spans="1:25" ht="15.5" x14ac:dyDescent="0.35">
      <c r="B41" s="115" t="s">
        <v>151</v>
      </c>
      <c r="C41" s="162" t="s">
        <v>180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4"/>
      <c r="U41"/>
      <c r="V41"/>
      <c r="W41"/>
      <c r="X41"/>
      <c r="Y41"/>
    </row>
    <row r="42" spans="1:25" ht="15.5" x14ac:dyDescent="0.35">
      <c r="B42" s="115" t="s">
        <v>181</v>
      </c>
      <c r="C42" s="162" t="s">
        <v>182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4"/>
      <c r="U42"/>
      <c r="V42"/>
      <c r="W42"/>
      <c r="X42"/>
      <c r="Y42"/>
    </row>
    <row r="43" spans="1:25" ht="15.5" x14ac:dyDescent="0.35">
      <c r="B43" s="115" t="s">
        <v>183</v>
      </c>
      <c r="C43" s="162" t="s">
        <v>212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4"/>
      <c r="U43"/>
      <c r="V43"/>
      <c r="W43"/>
      <c r="X43"/>
      <c r="Y43"/>
    </row>
    <row r="44" spans="1:25" ht="15.5" x14ac:dyDescent="0.35">
      <c r="B44" s="116" t="s">
        <v>213</v>
      </c>
      <c r="C44" s="162" t="s">
        <v>184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4"/>
      <c r="U44"/>
      <c r="V44"/>
      <c r="W44"/>
      <c r="X44"/>
      <c r="Y44"/>
    </row>
    <row r="45" spans="1:25" ht="15.5" x14ac:dyDescent="0.35">
      <c r="B45" s="115" t="s">
        <v>171</v>
      </c>
      <c r="C45" s="162" t="s">
        <v>185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4"/>
      <c r="U45"/>
      <c r="V45"/>
      <c r="W45"/>
      <c r="X45"/>
      <c r="Y45"/>
    </row>
    <row r="46" spans="1:25" ht="16" thickBot="1" x14ac:dyDescent="0.4">
      <c r="B46" s="117" t="s">
        <v>214</v>
      </c>
      <c r="C46" s="165" t="s">
        <v>215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7"/>
      <c r="U46"/>
      <c r="V46"/>
      <c r="W46"/>
      <c r="X46"/>
      <c r="Y46"/>
    </row>
    <row r="47" spans="1:25" s="58" customFormat="1" ht="14.5" x14ac:dyDescent="0.3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/>
      <c r="V47"/>
      <c r="W47"/>
      <c r="X47"/>
      <c r="Y47"/>
    </row>
    <row r="50" spans="2:20" s="3" customFormat="1" x14ac:dyDescent="0.25">
      <c r="O50" s="4"/>
    </row>
    <row r="51" spans="2:20" s="3" customFormat="1" x14ac:dyDescent="0.25">
      <c r="O51" s="4"/>
    </row>
    <row r="52" spans="2:20" s="3" customFormat="1" x14ac:dyDescent="0.25"/>
    <row r="53" spans="2:20" s="3" customFormat="1" x14ac:dyDescent="0.25">
      <c r="B53" s="5"/>
      <c r="C53" s="5"/>
      <c r="R53" s="6"/>
      <c r="S53" s="6"/>
      <c r="T53" s="6"/>
    </row>
    <row r="54" spans="2:20" s="3" customFormat="1" ht="15.5" x14ac:dyDescent="0.35">
      <c r="B54" s="7" t="s">
        <v>12</v>
      </c>
      <c r="C54" s="5"/>
      <c r="R54" s="6"/>
      <c r="S54" s="6"/>
      <c r="T54" s="6"/>
    </row>
    <row r="55" spans="2:20" s="3" customFormat="1" ht="15.5" x14ac:dyDescent="0.35">
      <c r="B55" s="7" t="s">
        <v>13</v>
      </c>
      <c r="C55" s="5"/>
      <c r="R55" s="6"/>
      <c r="S55" s="6"/>
      <c r="T55" s="6"/>
    </row>
    <row r="56" spans="2:20" s="3" customFormat="1" ht="15.5" x14ac:dyDescent="0.35">
      <c r="B56" s="7" t="s">
        <v>14</v>
      </c>
      <c r="C56" s="5"/>
    </row>
    <row r="57" spans="2:20" s="3" customFormat="1" ht="15.5" x14ac:dyDescent="0.35">
      <c r="B57" s="7" t="s">
        <v>15</v>
      </c>
      <c r="C57" s="5"/>
    </row>
    <row r="58" spans="2:20" s="3" customFormat="1" ht="15.5" x14ac:dyDescent="0.35">
      <c r="B58" s="7" t="s">
        <v>26</v>
      </c>
      <c r="C58" s="5"/>
    </row>
    <row r="59" spans="2:20" s="3" customFormat="1" ht="15.5" x14ac:dyDescent="0.35">
      <c r="B59" s="7" t="s">
        <v>27</v>
      </c>
      <c r="C59" s="5"/>
    </row>
    <row r="60" spans="2:20" s="3" customFormat="1" ht="15.5" x14ac:dyDescent="0.35">
      <c r="B60" s="7" t="s">
        <v>28</v>
      </c>
      <c r="C60" s="5"/>
    </row>
    <row r="61" spans="2:20" s="3" customFormat="1" ht="15.5" x14ac:dyDescent="0.35">
      <c r="B61" s="7" t="s">
        <v>16</v>
      </c>
      <c r="C61" s="5"/>
    </row>
    <row r="62" spans="2:20" s="3" customFormat="1" ht="15.5" x14ac:dyDescent="0.35">
      <c r="B62" s="7" t="s">
        <v>29</v>
      </c>
      <c r="C62" s="5"/>
    </row>
    <row r="63" spans="2:20" s="3" customFormat="1" ht="15.5" x14ac:dyDescent="0.35">
      <c r="B63" s="7" t="s">
        <v>17</v>
      </c>
      <c r="C63" s="5"/>
    </row>
    <row r="64" spans="2:20" s="3" customFormat="1" ht="15.5" x14ac:dyDescent="0.35">
      <c r="B64" s="7" t="s">
        <v>18</v>
      </c>
      <c r="C64" s="5"/>
      <c r="S64" s="6"/>
    </row>
    <row r="65" spans="2:21" s="3" customFormat="1" ht="15.5" x14ac:dyDescent="0.35">
      <c r="B65" s="7" t="s">
        <v>19</v>
      </c>
      <c r="C65" s="5"/>
      <c r="S65" s="6"/>
    </row>
    <row r="66" spans="2:21" s="3" customFormat="1" x14ac:dyDescent="0.25">
      <c r="B66" s="5"/>
      <c r="C66" s="5"/>
      <c r="S66" s="6"/>
    </row>
    <row r="67" spans="2:21" s="3" customFormat="1" x14ac:dyDescent="0.25">
      <c r="S67" s="6"/>
    </row>
    <row r="68" spans="2: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6"/>
      <c r="T68" s="3"/>
      <c r="U68" s="3"/>
    </row>
    <row r="69" spans="2:21" x14ac:dyDescent="0.25">
      <c r="B69" s="8"/>
      <c r="C69" s="8"/>
      <c r="D69" s="8"/>
    </row>
    <row r="70" spans="2:21" x14ac:dyDescent="0.25">
      <c r="B70" s="8"/>
      <c r="C70" s="8"/>
      <c r="D70" s="8"/>
    </row>
    <row r="71" spans="2:21" x14ac:dyDescent="0.25">
      <c r="B71" s="8"/>
      <c r="C71" s="8"/>
      <c r="D71" s="8"/>
    </row>
  </sheetData>
  <mergeCells count="29">
    <mergeCell ref="W2:Y2"/>
    <mergeCell ref="W3:Y3"/>
    <mergeCell ref="W4:Y4"/>
    <mergeCell ref="W5:Y5"/>
    <mergeCell ref="B25:T25"/>
    <mergeCell ref="E8:K8"/>
    <mergeCell ref="M8:O8"/>
    <mergeCell ref="C2:V5"/>
    <mergeCell ref="C46:T46"/>
    <mergeCell ref="C36:T36"/>
    <mergeCell ref="C37:T37"/>
    <mergeCell ref="C38:T38"/>
    <mergeCell ref="C39:T39"/>
    <mergeCell ref="C40:T40"/>
    <mergeCell ref="C41:T41"/>
    <mergeCell ref="C45:T45"/>
    <mergeCell ref="C42:T42"/>
    <mergeCell ref="C43:T43"/>
    <mergeCell ref="C44:T44"/>
    <mergeCell ref="C35:T35"/>
    <mergeCell ref="C26:T26"/>
    <mergeCell ref="C27:T27"/>
    <mergeCell ref="C28:T28"/>
    <mergeCell ref="C29:T29"/>
    <mergeCell ref="C30:T30"/>
    <mergeCell ref="C31:T31"/>
    <mergeCell ref="C32:T32"/>
    <mergeCell ref="C33:T33"/>
    <mergeCell ref="C34:T34"/>
  </mergeCells>
  <dataValidations count="1">
    <dataValidation type="list" allowBlank="1" showInputMessage="1" showErrorMessage="1" sqref="B9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Y71"/>
  <sheetViews>
    <sheetView zoomScale="55" zoomScaleNormal="55" workbookViewId="0">
      <selection activeCell="W5" sqref="W5:Y5"/>
    </sheetView>
  </sheetViews>
  <sheetFormatPr defaultColWidth="11.453125" defaultRowHeight="12.5" x14ac:dyDescent="0.25"/>
  <cols>
    <col min="1" max="1" width="3.453125" style="1" customWidth="1"/>
    <col min="2" max="2" width="26.453125" style="1" customWidth="1"/>
    <col min="3" max="3" width="17.7265625" style="1" customWidth="1"/>
    <col min="4" max="4" width="2.26953125" style="1" customWidth="1"/>
    <col min="5" max="7" width="12.7265625" style="1" customWidth="1"/>
    <col min="8" max="8" width="17.7265625" style="1" customWidth="1"/>
    <col min="9" max="11" width="12.7265625" style="1" customWidth="1"/>
    <col min="12" max="12" width="2.26953125" style="1" customWidth="1"/>
    <col min="13" max="15" width="12.7265625" style="1" customWidth="1"/>
    <col min="16" max="16" width="2.26953125" style="1" customWidth="1"/>
    <col min="17" max="25" width="12.7265625" style="1" customWidth="1"/>
    <col min="26" max="16384" width="11.453125" style="1"/>
  </cols>
  <sheetData>
    <row r="1" spans="1:25" customFormat="1" ht="15" thickBot="1" x14ac:dyDescent="0.4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9"/>
    </row>
    <row r="2" spans="1:25" customFormat="1" ht="36" customHeight="1" thickBot="1" x14ac:dyDescent="0.4">
      <c r="A2" s="9"/>
      <c r="B2" s="11"/>
      <c r="C2" s="177" t="s">
        <v>142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8"/>
      <c r="W2" s="174" t="s">
        <v>143</v>
      </c>
      <c r="X2" s="175"/>
      <c r="Y2" s="176"/>
    </row>
    <row r="3" spans="1:25" customFormat="1" ht="24.75" customHeight="1" thickBot="1" x14ac:dyDescent="0.4">
      <c r="A3" s="9"/>
      <c r="B3" s="12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80"/>
      <c r="W3" s="174" t="s">
        <v>144</v>
      </c>
      <c r="X3" s="175"/>
      <c r="Y3" s="176"/>
    </row>
    <row r="4" spans="1:25" customFormat="1" ht="22.5" customHeight="1" thickBot="1" x14ac:dyDescent="0.4">
      <c r="A4" s="9"/>
      <c r="B4" s="12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80"/>
      <c r="W4" s="174" t="s">
        <v>219</v>
      </c>
      <c r="X4" s="175"/>
      <c r="Y4" s="176"/>
    </row>
    <row r="5" spans="1:25" customFormat="1" ht="24" customHeight="1" thickBot="1" x14ac:dyDescent="0.4">
      <c r="A5" s="9"/>
      <c r="B5" s="13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2"/>
      <c r="W5" s="174" t="s">
        <v>223</v>
      </c>
      <c r="X5" s="175"/>
      <c r="Y5" s="176"/>
    </row>
    <row r="6" spans="1:25" ht="14.5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"/>
      <c r="U6"/>
      <c r="V6"/>
      <c r="W6"/>
      <c r="X6"/>
      <c r="Y6"/>
    </row>
    <row r="7" spans="1:25" ht="16" thickBot="1" x14ac:dyDescent="0.4">
      <c r="B7" s="14" t="s">
        <v>30</v>
      </c>
      <c r="C7" s="15" t="s">
        <v>155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6"/>
      <c r="T7" s="9"/>
      <c r="U7"/>
      <c r="V7"/>
      <c r="W7"/>
      <c r="X7"/>
      <c r="Y7"/>
    </row>
    <row r="8" spans="1:25" ht="18" customHeight="1" thickBot="1" x14ac:dyDescent="0.4">
      <c r="B8" s="9"/>
      <c r="C8" s="9"/>
      <c r="D8" s="9"/>
      <c r="E8" s="168" t="s">
        <v>189</v>
      </c>
      <c r="F8" s="169"/>
      <c r="G8" s="169"/>
      <c r="H8" s="169"/>
      <c r="I8" s="169"/>
      <c r="J8" s="169"/>
      <c r="K8" s="170"/>
      <c r="L8" s="66"/>
      <c r="M8" s="171" t="s">
        <v>190</v>
      </c>
      <c r="N8" s="172"/>
      <c r="O8" s="173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50.15" customHeight="1" thickBot="1" x14ac:dyDescent="0.4">
      <c r="B9" s="67" t="s">
        <v>191</v>
      </c>
      <c r="C9" s="68" t="s">
        <v>0</v>
      </c>
      <c r="D9" s="9"/>
      <c r="E9" s="67" t="s">
        <v>171</v>
      </c>
      <c r="F9" s="68" t="s">
        <v>9</v>
      </c>
      <c r="G9" s="68" t="s">
        <v>165</v>
      </c>
      <c r="H9" s="69" t="s">
        <v>192</v>
      </c>
      <c r="I9" s="68" t="s">
        <v>193</v>
      </c>
      <c r="J9" s="68" t="s">
        <v>194</v>
      </c>
      <c r="K9" s="70" t="s">
        <v>195</v>
      </c>
      <c r="L9" s="66"/>
      <c r="M9" s="67" t="s">
        <v>10</v>
      </c>
      <c r="N9" s="68" t="s">
        <v>11</v>
      </c>
      <c r="O9" s="70" t="s">
        <v>151</v>
      </c>
      <c r="P9" s="9"/>
      <c r="Q9" s="67" t="s">
        <v>1</v>
      </c>
      <c r="R9" s="68" t="s">
        <v>2</v>
      </c>
      <c r="S9" s="68" t="s">
        <v>3</v>
      </c>
      <c r="T9" s="68" t="s">
        <v>4</v>
      </c>
      <c r="U9" s="68" t="s">
        <v>5</v>
      </c>
      <c r="V9" s="68" t="s">
        <v>6</v>
      </c>
      <c r="W9" s="68" t="s">
        <v>7</v>
      </c>
      <c r="X9" s="68" t="s">
        <v>8</v>
      </c>
      <c r="Y9" s="70" t="s">
        <v>170</v>
      </c>
    </row>
    <row r="10" spans="1:25" s="2" customFormat="1" ht="24.75" customHeight="1" thickBot="1" x14ac:dyDescent="0.4">
      <c r="B10" s="71" t="s">
        <v>196</v>
      </c>
      <c r="C10" s="72">
        <v>1467</v>
      </c>
      <c r="D10" s="73"/>
      <c r="E10" s="74" t="s">
        <v>187</v>
      </c>
      <c r="F10" s="72">
        <v>0</v>
      </c>
      <c r="G10" s="72">
        <v>0</v>
      </c>
      <c r="H10" s="75">
        <v>1</v>
      </c>
      <c r="I10" s="75" t="s">
        <v>187</v>
      </c>
      <c r="J10" s="75" t="s">
        <v>187</v>
      </c>
      <c r="K10" s="76" t="s">
        <v>187</v>
      </c>
      <c r="L10" s="66"/>
      <c r="M10" s="74">
        <v>0</v>
      </c>
      <c r="N10" s="77">
        <v>0</v>
      </c>
      <c r="O10" s="78">
        <v>0</v>
      </c>
      <c r="P10" s="9"/>
      <c r="Q10" s="79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1" t="s">
        <v>187</v>
      </c>
    </row>
    <row r="11" spans="1:25" s="2" customFormat="1" ht="24.75" hidden="1" customHeight="1" x14ac:dyDescent="0.35">
      <c r="B11" s="82" t="s">
        <v>198</v>
      </c>
      <c r="C11" s="83"/>
      <c r="D11" s="73"/>
      <c r="E11" s="84" t="e">
        <f t="shared" ref="E11:E22" si="0">Y11*1000/C11</f>
        <v>#DIV/0!</v>
      </c>
      <c r="F11" s="83"/>
      <c r="G11" s="83"/>
      <c r="H11" s="85"/>
      <c r="I11" s="85"/>
      <c r="J11" s="85"/>
      <c r="K11" s="86"/>
      <c r="L11" s="66"/>
      <c r="M11" s="84" t="e">
        <f t="shared" ref="M11:M22" si="1">SUM(R11:U11)/C11* (1000000)</f>
        <v>#DIV/0!</v>
      </c>
      <c r="N11" s="87" t="e">
        <f t="shared" ref="N11:N22" si="2">Q11/C11*1000000</f>
        <v>#DIV/0!</v>
      </c>
      <c r="O11" s="88" t="e">
        <f t="shared" ref="O11:O22" si="3">(S11*1000000/C11)*N11/1000</f>
        <v>#DIV/0!</v>
      </c>
      <c r="P11" s="9"/>
      <c r="Q11" s="89"/>
      <c r="R11" s="90"/>
      <c r="S11" s="90"/>
      <c r="T11" s="90"/>
      <c r="U11" s="90"/>
      <c r="V11" s="90"/>
      <c r="W11" s="90"/>
      <c r="X11" s="90"/>
      <c r="Y11" s="91"/>
    </row>
    <row r="12" spans="1:25" s="2" customFormat="1" ht="24.75" hidden="1" customHeight="1" x14ac:dyDescent="0.35">
      <c r="B12" s="82" t="s">
        <v>199</v>
      </c>
      <c r="C12" s="83"/>
      <c r="D12" s="73"/>
      <c r="E12" s="84" t="e">
        <f t="shared" si="0"/>
        <v>#DIV/0!</v>
      </c>
      <c r="F12" s="83"/>
      <c r="G12" s="83"/>
      <c r="H12" s="85"/>
      <c r="I12" s="85"/>
      <c r="J12" s="85"/>
      <c r="K12" s="86"/>
      <c r="L12" s="66"/>
      <c r="M12" s="84" t="e">
        <f t="shared" si="1"/>
        <v>#DIV/0!</v>
      </c>
      <c r="N12" s="87" t="e">
        <f t="shared" si="2"/>
        <v>#DIV/0!</v>
      </c>
      <c r="O12" s="88" t="e">
        <f t="shared" si="3"/>
        <v>#DIV/0!</v>
      </c>
      <c r="P12" s="9"/>
      <c r="Q12" s="89"/>
      <c r="R12" s="90"/>
      <c r="S12" s="90"/>
      <c r="T12" s="90"/>
      <c r="U12" s="90"/>
      <c r="V12" s="90"/>
      <c r="W12" s="90"/>
      <c r="X12" s="90"/>
      <c r="Y12" s="91"/>
    </row>
    <row r="13" spans="1:25" s="2" customFormat="1" ht="24.75" hidden="1" customHeight="1" x14ac:dyDescent="0.35">
      <c r="B13" s="82" t="s">
        <v>200</v>
      </c>
      <c r="C13" s="83"/>
      <c r="D13" s="73"/>
      <c r="E13" s="84" t="e">
        <f t="shared" si="0"/>
        <v>#DIV/0!</v>
      </c>
      <c r="F13" s="83"/>
      <c r="G13" s="83"/>
      <c r="H13" s="85"/>
      <c r="I13" s="85"/>
      <c r="J13" s="85"/>
      <c r="K13" s="86"/>
      <c r="L13" s="66"/>
      <c r="M13" s="84" t="e">
        <f t="shared" si="1"/>
        <v>#DIV/0!</v>
      </c>
      <c r="N13" s="87" t="e">
        <f t="shared" si="2"/>
        <v>#DIV/0!</v>
      </c>
      <c r="O13" s="88" t="e">
        <f t="shared" si="3"/>
        <v>#DIV/0!</v>
      </c>
      <c r="P13" s="9"/>
      <c r="Q13" s="89"/>
      <c r="R13" s="90"/>
      <c r="S13" s="90"/>
      <c r="T13" s="90"/>
      <c r="U13" s="90"/>
      <c r="V13" s="90"/>
      <c r="W13" s="90"/>
      <c r="X13" s="90"/>
      <c r="Y13" s="91"/>
    </row>
    <row r="14" spans="1:25" s="2" customFormat="1" ht="24.75" hidden="1" customHeight="1" x14ac:dyDescent="0.35">
      <c r="B14" s="82" t="s">
        <v>201</v>
      </c>
      <c r="C14" s="83"/>
      <c r="D14" s="73"/>
      <c r="E14" s="84" t="e">
        <f t="shared" si="0"/>
        <v>#DIV/0!</v>
      </c>
      <c r="F14" s="83"/>
      <c r="G14" s="83"/>
      <c r="H14" s="85"/>
      <c r="I14" s="85"/>
      <c r="J14" s="85"/>
      <c r="K14" s="86"/>
      <c r="L14" s="66"/>
      <c r="M14" s="84" t="e">
        <f t="shared" si="1"/>
        <v>#DIV/0!</v>
      </c>
      <c r="N14" s="87" t="e">
        <f t="shared" si="2"/>
        <v>#DIV/0!</v>
      </c>
      <c r="O14" s="88" t="e">
        <f t="shared" si="3"/>
        <v>#DIV/0!</v>
      </c>
      <c r="P14" s="9"/>
      <c r="Q14" s="89"/>
      <c r="R14" s="90"/>
      <c r="S14" s="90"/>
      <c r="T14" s="90"/>
      <c r="U14" s="90"/>
      <c r="V14" s="90"/>
      <c r="W14" s="90"/>
      <c r="X14" s="90"/>
      <c r="Y14" s="91"/>
    </row>
    <row r="15" spans="1:25" s="2" customFormat="1" ht="24.75" hidden="1" customHeight="1" x14ac:dyDescent="0.35">
      <c r="B15" s="82" t="s">
        <v>202</v>
      </c>
      <c r="C15" s="83"/>
      <c r="D15" s="73"/>
      <c r="E15" s="84" t="e">
        <f t="shared" si="0"/>
        <v>#DIV/0!</v>
      </c>
      <c r="F15" s="83"/>
      <c r="G15" s="83"/>
      <c r="H15" s="85"/>
      <c r="I15" s="85"/>
      <c r="J15" s="85"/>
      <c r="K15" s="86"/>
      <c r="L15" s="66"/>
      <c r="M15" s="84" t="e">
        <f t="shared" si="1"/>
        <v>#DIV/0!</v>
      </c>
      <c r="N15" s="87" t="e">
        <f t="shared" si="2"/>
        <v>#DIV/0!</v>
      </c>
      <c r="O15" s="88" t="e">
        <f t="shared" si="3"/>
        <v>#DIV/0!</v>
      </c>
      <c r="P15" s="9"/>
      <c r="Q15" s="89"/>
      <c r="R15" s="90"/>
      <c r="S15" s="90"/>
      <c r="T15" s="90"/>
      <c r="U15" s="90"/>
      <c r="V15" s="90"/>
      <c r="W15" s="90"/>
      <c r="X15" s="90"/>
      <c r="Y15" s="91"/>
    </row>
    <row r="16" spans="1:25" s="2" customFormat="1" ht="24.75" hidden="1" customHeight="1" x14ac:dyDescent="0.35">
      <c r="B16" s="82" t="s">
        <v>203</v>
      </c>
      <c r="C16" s="83"/>
      <c r="D16" s="73"/>
      <c r="E16" s="84" t="e">
        <f t="shared" si="0"/>
        <v>#DIV/0!</v>
      </c>
      <c r="F16" s="83"/>
      <c r="G16" s="83"/>
      <c r="H16" s="85"/>
      <c r="I16" s="85"/>
      <c r="J16" s="85"/>
      <c r="K16" s="86"/>
      <c r="L16" s="66"/>
      <c r="M16" s="84" t="e">
        <f t="shared" si="1"/>
        <v>#DIV/0!</v>
      </c>
      <c r="N16" s="87" t="e">
        <f t="shared" si="2"/>
        <v>#DIV/0!</v>
      </c>
      <c r="O16" s="88" t="e">
        <f t="shared" si="3"/>
        <v>#DIV/0!</v>
      </c>
      <c r="P16" s="9"/>
      <c r="Q16" s="92"/>
      <c r="R16" s="90"/>
      <c r="S16" s="90"/>
      <c r="T16" s="90"/>
      <c r="U16" s="90"/>
      <c r="V16" s="90"/>
      <c r="W16" s="90"/>
      <c r="X16" s="90"/>
      <c r="Y16" s="91"/>
    </row>
    <row r="17" spans="2:25" s="2" customFormat="1" ht="24.75" hidden="1" customHeight="1" x14ac:dyDescent="0.35">
      <c r="B17" s="82" t="s">
        <v>204</v>
      </c>
      <c r="C17" s="83"/>
      <c r="D17" s="73"/>
      <c r="E17" s="84" t="e">
        <f t="shared" si="0"/>
        <v>#DIV/0!</v>
      </c>
      <c r="F17" s="83"/>
      <c r="G17" s="83"/>
      <c r="H17" s="85"/>
      <c r="I17" s="85"/>
      <c r="J17" s="85"/>
      <c r="K17" s="86"/>
      <c r="L17" s="66"/>
      <c r="M17" s="84" t="e">
        <f t="shared" si="1"/>
        <v>#DIV/0!</v>
      </c>
      <c r="N17" s="87" t="e">
        <f t="shared" si="2"/>
        <v>#DIV/0!</v>
      </c>
      <c r="O17" s="88" t="e">
        <f t="shared" si="3"/>
        <v>#DIV/0!</v>
      </c>
      <c r="P17" s="9"/>
      <c r="Q17" s="89"/>
      <c r="R17" s="90"/>
      <c r="S17" s="90"/>
      <c r="T17" s="90"/>
      <c r="U17" s="90"/>
      <c r="V17" s="90"/>
      <c r="W17" s="90"/>
      <c r="X17" s="90"/>
      <c r="Y17" s="91"/>
    </row>
    <row r="18" spans="2:25" s="2" customFormat="1" ht="24.75" hidden="1" customHeight="1" x14ac:dyDescent="0.35">
      <c r="B18" s="82" t="s">
        <v>205</v>
      </c>
      <c r="C18" s="83"/>
      <c r="D18" s="73"/>
      <c r="E18" s="84" t="e">
        <f t="shared" si="0"/>
        <v>#DIV/0!</v>
      </c>
      <c r="F18" s="83"/>
      <c r="G18" s="83"/>
      <c r="H18" s="85"/>
      <c r="I18" s="85"/>
      <c r="J18" s="85"/>
      <c r="K18" s="86"/>
      <c r="L18" s="66"/>
      <c r="M18" s="84" t="e">
        <f t="shared" si="1"/>
        <v>#DIV/0!</v>
      </c>
      <c r="N18" s="87" t="e">
        <f t="shared" si="2"/>
        <v>#DIV/0!</v>
      </c>
      <c r="O18" s="88" t="e">
        <f t="shared" si="3"/>
        <v>#DIV/0!</v>
      </c>
      <c r="P18" s="9"/>
      <c r="Q18" s="89"/>
      <c r="R18" s="90"/>
      <c r="S18" s="90"/>
      <c r="T18" s="90"/>
      <c r="U18" s="90"/>
      <c r="V18" s="90"/>
      <c r="W18" s="90"/>
      <c r="X18" s="90"/>
      <c r="Y18" s="91"/>
    </row>
    <row r="19" spans="2:25" s="2" customFormat="1" ht="24.75" hidden="1" customHeight="1" x14ac:dyDescent="0.35">
      <c r="B19" s="82" t="s">
        <v>206</v>
      </c>
      <c r="C19" s="83"/>
      <c r="D19" s="73"/>
      <c r="E19" s="84" t="e">
        <f t="shared" si="0"/>
        <v>#DIV/0!</v>
      </c>
      <c r="F19" s="83"/>
      <c r="G19" s="83"/>
      <c r="H19" s="85"/>
      <c r="I19" s="85"/>
      <c r="J19" s="85"/>
      <c r="K19" s="86"/>
      <c r="L19" s="66"/>
      <c r="M19" s="84" t="e">
        <f t="shared" si="1"/>
        <v>#DIV/0!</v>
      </c>
      <c r="N19" s="87" t="e">
        <f t="shared" si="2"/>
        <v>#DIV/0!</v>
      </c>
      <c r="O19" s="88" t="e">
        <f t="shared" si="3"/>
        <v>#DIV/0!</v>
      </c>
      <c r="P19" s="9"/>
      <c r="Q19" s="89"/>
      <c r="R19" s="90"/>
      <c r="S19" s="90"/>
      <c r="T19" s="90"/>
      <c r="U19" s="90"/>
      <c r="V19" s="90"/>
      <c r="W19" s="90"/>
      <c r="X19" s="90"/>
      <c r="Y19" s="91"/>
    </row>
    <row r="20" spans="2:25" s="2" customFormat="1" ht="24.75" hidden="1" customHeight="1" x14ac:dyDescent="0.35">
      <c r="B20" s="82" t="s">
        <v>207</v>
      </c>
      <c r="C20" s="83"/>
      <c r="D20" s="73"/>
      <c r="E20" s="84" t="e">
        <f t="shared" si="0"/>
        <v>#DIV/0!</v>
      </c>
      <c r="F20" s="83"/>
      <c r="G20" s="83"/>
      <c r="H20" s="85"/>
      <c r="I20" s="85"/>
      <c r="J20" s="85"/>
      <c r="K20" s="86"/>
      <c r="L20" s="66"/>
      <c r="M20" s="84" t="e">
        <f t="shared" si="1"/>
        <v>#DIV/0!</v>
      </c>
      <c r="N20" s="87" t="e">
        <f t="shared" si="2"/>
        <v>#DIV/0!</v>
      </c>
      <c r="O20" s="88" t="e">
        <f t="shared" si="3"/>
        <v>#DIV/0!</v>
      </c>
      <c r="P20" s="9"/>
      <c r="Q20" s="89"/>
      <c r="R20" s="90"/>
      <c r="S20" s="90"/>
      <c r="T20" s="90"/>
      <c r="U20" s="90"/>
      <c r="V20" s="90"/>
      <c r="W20" s="90"/>
      <c r="X20" s="90"/>
      <c r="Y20" s="91"/>
    </row>
    <row r="21" spans="2:25" s="2" customFormat="1" ht="24.75" hidden="1" customHeight="1" x14ac:dyDescent="0.35">
      <c r="B21" s="93" t="s">
        <v>208</v>
      </c>
      <c r="C21" s="94"/>
      <c r="D21" s="73"/>
      <c r="E21" s="95" t="e">
        <f t="shared" si="0"/>
        <v>#DIV/0!</v>
      </c>
      <c r="F21" s="96"/>
      <c r="G21" s="96"/>
      <c r="H21" s="97"/>
      <c r="I21" s="97"/>
      <c r="J21" s="97"/>
      <c r="K21" s="98"/>
      <c r="L21" s="66"/>
      <c r="M21" s="95" t="e">
        <f t="shared" si="1"/>
        <v>#DIV/0!</v>
      </c>
      <c r="N21" s="99" t="e">
        <f t="shared" si="2"/>
        <v>#DIV/0!</v>
      </c>
      <c r="O21" s="100" t="e">
        <f t="shared" si="3"/>
        <v>#DIV/0!</v>
      </c>
      <c r="P21" s="9"/>
      <c r="Q21" s="101"/>
      <c r="R21" s="102"/>
      <c r="S21" s="102"/>
      <c r="T21" s="102"/>
      <c r="U21" s="102"/>
      <c r="V21" s="102"/>
      <c r="W21" s="102"/>
      <c r="X21" s="102"/>
      <c r="Y21" s="103"/>
    </row>
    <row r="22" spans="2:25" s="2" customFormat="1" ht="24.75" customHeight="1" thickBot="1" x14ac:dyDescent="0.4">
      <c r="B22" s="104" t="s">
        <v>186</v>
      </c>
      <c r="C22" s="113">
        <f>SUM(C10:C21)</f>
        <v>1467</v>
      </c>
      <c r="D22" s="73">
        <f>SUM(D10:D21)</f>
        <v>0</v>
      </c>
      <c r="E22" s="106">
        <f t="shared" si="0"/>
        <v>0</v>
      </c>
      <c r="F22" s="105">
        <f>SUM(F10:F21)</f>
        <v>0</v>
      </c>
      <c r="G22" s="105">
        <f>SUM(G10:G21)</f>
        <v>0</v>
      </c>
      <c r="H22" s="107">
        <f>AVERAGE(H10:H21)</f>
        <v>1</v>
      </c>
      <c r="I22" s="107">
        <v>0</v>
      </c>
      <c r="J22" s="107" t="s">
        <v>197</v>
      </c>
      <c r="K22" s="108" t="s">
        <v>197</v>
      </c>
      <c r="L22" s="66"/>
      <c r="M22" s="106">
        <f t="shared" si="1"/>
        <v>0</v>
      </c>
      <c r="N22" s="109">
        <f t="shared" si="2"/>
        <v>0</v>
      </c>
      <c r="O22" s="110">
        <f t="shared" si="3"/>
        <v>0</v>
      </c>
      <c r="P22" s="9"/>
      <c r="Q22" s="111">
        <f t="shared" ref="Q22:Y22" si="4">SUM(Q10:Q21)</f>
        <v>0</v>
      </c>
      <c r="R22" s="105">
        <f t="shared" si="4"/>
        <v>0</v>
      </c>
      <c r="S22" s="105">
        <f t="shared" si="4"/>
        <v>0</v>
      </c>
      <c r="T22" s="105">
        <f t="shared" si="4"/>
        <v>0</v>
      </c>
      <c r="U22" s="105">
        <f t="shared" si="4"/>
        <v>0</v>
      </c>
      <c r="V22" s="105">
        <f t="shared" si="4"/>
        <v>0</v>
      </c>
      <c r="W22" s="105">
        <f t="shared" si="4"/>
        <v>0</v>
      </c>
      <c r="X22" s="112">
        <f t="shared" si="4"/>
        <v>0</v>
      </c>
      <c r="Y22" s="113">
        <f t="shared" si="4"/>
        <v>0</v>
      </c>
    </row>
    <row r="23" spans="2:25" ht="11.25" customHeight="1" x14ac:dyDescent="0.35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20"/>
      <c r="V23" s="120"/>
      <c r="W23" s="120"/>
      <c r="X23" s="120"/>
      <c r="Y23" s="120"/>
    </row>
    <row r="24" spans="2:25" ht="15" thickBot="1" x14ac:dyDescent="0.4"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20"/>
      <c r="V24" s="120"/>
      <c r="W24" s="120"/>
      <c r="X24" s="120"/>
      <c r="Y24" s="120"/>
    </row>
    <row r="25" spans="2:25" ht="16" thickBot="1" x14ac:dyDescent="0.4">
      <c r="B25" s="183" t="s">
        <v>209</v>
      </c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5"/>
      <c r="U25"/>
      <c r="V25"/>
      <c r="W25"/>
      <c r="X25"/>
      <c r="Y25"/>
    </row>
    <row r="26" spans="2:25" ht="15.5" x14ac:dyDescent="0.35">
      <c r="B26" s="114" t="s">
        <v>0</v>
      </c>
      <c r="C26" s="162" t="s">
        <v>210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4"/>
      <c r="U26"/>
      <c r="V26"/>
      <c r="W26"/>
      <c r="X26"/>
      <c r="Y26"/>
    </row>
    <row r="27" spans="2:25" ht="15.5" x14ac:dyDescent="0.35">
      <c r="B27" s="115" t="s">
        <v>1</v>
      </c>
      <c r="C27" s="162" t="s">
        <v>172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/>
      <c r="V27"/>
      <c r="W27"/>
      <c r="X27"/>
      <c r="Y27"/>
    </row>
    <row r="28" spans="2:25" ht="15.5" x14ac:dyDescent="0.35">
      <c r="B28" s="115" t="s">
        <v>2</v>
      </c>
      <c r="C28" s="162" t="s">
        <v>173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4"/>
      <c r="U28"/>
      <c r="V28"/>
      <c r="W28"/>
      <c r="X28"/>
      <c r="Y28"/>
    </row>
    <row r="29" spans="2:25" ht="15.5" x14ac:dyDescent="0.35">
      <c r="B29" s="115" t="s">
        <v>3</v>
      </c>
      <c r="C29" s="162" t="s">
        <v>20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4"/>
      <c r="U29"/>
      <c r="V29"/>
      <c r="W29"/>
      <c r="X29"/>
      <c r="Y29"/>
    </row>
    <row r="30" spans="2:25" ht="15.5" x14ac:dyDescent="0.35">
      <c r="B30" s="115" t="s">
        <v>21</v>
      </c>
      <c r="C30" s="162" t="s">
        <v>22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4"/>
      <c r="U30"/>
      <c r="V30"/>
      <c r="W30"/>
      <c r="X30"/>
      <c r="Y30"/>
    </row>
    <row r="31" spans="2:25" ht="15.5" x14ac:dyDescent="0.35">
      <c r="B31" s="115" t="s">
        <v>5</v>
      </c>
      <c r="C31" s="162" t="s">
        <v>23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4"/>
      <c r="U31"/>
      <c r="V31"/>
      <c r="W31"/>
      <c r="X31"/>
      <c r="Y31"/>
    </row>
    <row r="32" spans="2:25" ht="15.5" x14ac:dyDescent="0.35">
      <c r="B32" s="115" t="s">
        <v>6</v>
      </c>
      <c r="C32" s="162" t="s">
        <v>33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  <c r="U32"/>
      <c r="V32"/>
      <c r="W32"/>
      <c r="X32"/>
      <c r="Y32"/>
    </row>
    <row r="33" spans="1:25" ht="15.5" x14ac:dyDescent="0.35">
      <c r="B33" s="115" t="s">
        <v>7</v>
      </c>
      <c r="C33" s="162" t="s">
        <v>174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4"/>
      <c r="U33"/>
      <c r="V33"/>
      <c r="W33"/>
      <c r="X33"/>
      <c r="Y33"/>
    </row>
    <row r="34" spans="1:25" ht="15.5" x14ac:dyDescent="0.35">
      <c r="B34" s="115" t="s">
        <v>175</v>
      </c>
      <c r="C34" s="162" t="s">
        <v>211</v>
      </c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4"/>
      <c r="U34"/>
      <c r="V34"/>
      <c r="W34"/>
      <c r="X34"/>
      <c r="Y34"/>
    </row>
    <row r="35" spans="1:25" ht="15.5" x14ac:dyDescent="0.35">
      <c r="B35" s="115" t="s">
        <v>176</v>
      </c>
      <c r="C35" s="162" t="s">
        <v>177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4"/>
      <c r="U35"/>
      <c r="V35"/>
      <c r="W35"/>
      <c r="X35"/>
      <c r="Y35"/>
    </row>
    <row r="36" spans="1:25" customFormat="1" ht="15.5" x14ac:dyDescent="0.35">
      <c r="A36" s="9"/>
      <c r="B36" s="115" t="s">
        <v>8</v>
      </c>
      <c r="C36" s="162" t="s">
        <v>24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4"/>
    </row>
    <row r="37" spans="1:25" ht="15.5" x14ac:dyDescent="0.35">
      <c r="B37" s="115" t="s">
        <v>9</v>
      </c>
      <c r="C37" s="162" t="s">
        <v>178</v>
      </c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4"/>
      <c r="U37"/>
      <c r="V37"/>
      <c r="W37"/>
      <c r="X37"/>
      <c r="Y37"/>
    </row>
    <row r="38" spans="1:25" ht="15.5" x14ac:dyDescent="0.35">
      <c r="B38" s="115" t="s">
        <v>165</v>
      </c>
      <c r="C38" s="162" t="s">
        <v>166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4"/>
      <c r="U38"/>
      <c r="V38"/>
      <c r="W38"/>
      <c r="X38"/>
      <c r="Y38"/>
    </row>
    <row r="39" spans="1:25" ht="15.5" x14ac:dyDescent="0.35">
      <c r="B39" s="115" t="s">
        <v>10</v>
      </c>
      <c r="C39" s="162" t="s">
        <v>25</v>
      </c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4"/>
      <c r="U39"/>
      <c r="V39"/>
      <c r="W39"/>
      <c r="X39"/>
      <c r="Y39"/>
    </row>
    <row r="40" spans="1:25" ht="15.5" x14ac:dyDescent="0.35">
      <c r="B40" s="115" t="s">
        <v>11</v>
      </c>
      <c r="C40" s="162" t="s">
        <v>179</v>
      </c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4"/>
      <c r="U40"/>
      <c r="V40"/>
      <c r="W40"/>
      <c r="X40"/>
      <c r="Y40"/>
    </row>
    <row r="41" spans="1:25" ht="15.5" x14ac:dyDescent="0.35">
      <c r="B41" s="115" t="s">
        <v>151</v>
      </c>
      <c r="C41" s="162" t="s">
        <v>180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4"/>
      <c r="U41"/>
      <c r="V41"/>
      <c r="W41"/>
      <c r="X41"/>
      <c r="Y41"/>
    </row>
    <row r="42" spans="1:25" ht="15.5" x14ac:dyDescent="0.35">
      <c r="B42" s="115" t="s">
        <v>181</v>
      </c>
      <c r="C42" s="162" t="s">
        <v>182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4"/>
      <c r="U42"/>
      <c r="V42"/>
      <c r="W42"/>
      <c r="X42"/>
      <c r="Y42"/>
    </row>
    <row r="43" spans="1:25" ht="15.5" x14ac:dyDescent="0.35">
      <c r="B43" s="115" t="s">
        <v>183</v>
      </c>
      <c r="C43" s="162" t="s">
        <v>212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4"/>
      <c r="U43"/>
      <c r="V43"/>
      <c r="W43"/>
      <c r="X43"/>
      <c r="Y43"/>
    </row>
    <row r="44" spans="1:25" ht="15.5" x14ac:dyDescent="0.35">
      <c r="B44" s="116" t="s">
        <v>213</v>
      </c>
      <c r="C44" s="162" t="s">
        <v>184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4"/>
      <c r="U44"/>
      <c r="V44"/>
      <c r="W44"/>
      <c r="X44"/>
      <c r="Y44"/>
    </row>
    <row r="45" spans="1:25" ht="15.5" x14ac:dyDescent="0.35">
      <c r="B45" s="115" t="s">
        <v>171</v>
      </c>
      <c r="C45" s="162" t="s">
        <v>185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4"/>
      <c r="U45"/>
      <c r="V45"/>
      <c r="W45"/>
      <c r="X45"/>
      <c r="Y45"/>
    </row>
    <row r="46" spans="1:25" ht="16" thickBot="1" x14ac:dyDescent="0.4">
      <c r="B46" s="117" t="s">
        <v>214</v>
      </c>
      <c r="C46" s="165" t="s">
        <v>215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7"/>
      <c r="U46"/>
      <c r="V46"/>
      <c r="W46"/>
      <c r="X46"/>
      <c r="Y46"/>
    </row>
    <row r="47" spans="1:25" s="58" customFormat="1" ht="14.5" x14ac:dyDescent="0.3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/>
      <c r="V47"/>
      <c r="W47"/>
      <c r="X47"/>
      <c r="Y47"/>
    </row>
    <row r="50" spans="2:20" s="3" customFormat="1" x14ac:dyDescent="0.25">
      <c r="O50" s="4"/>
    </row>
    <row r="51" spans="2:20" s="3" customFormat="1" x14ac:dyDescent="0.25">
      <c r="O51" s="4"/>
    </row>
    <row r="52" spans="2:20" s="3" customFormat="1" x14ac:dyDescent="0.25"/>
    <row r="53" spans="2:20" s="3" customFormat="1" x14ac:dyDescent="0.25">
      <c r="B53" s="5"/>
      <c r="C53" s="5"/>
      <c r="R53" s="6"/>
      <c r="S53" s="6"/>
      <c r="T53" s="6"/>
    </row>
    <row r="54" spans="2:20" s="3" customFormat="1" ht="15.5" x14ac:dyDescent="0.35">
      <c r="B54" s="7" t="s">
        <v>12</v>
      </c>
      <c r="C54" s="5"/>
      <c r="R54" s="6"/>
      <c r="S54" s="6"/>
      <c r="T54" s="6"/>
    </row>
    <row r="55" spans="2:20" s="3" customFormat="1" ht="15.5" x14ac:dyDescent="0.35">
      <c r="B55" s="7" t="s">
        <v>13</v>
      </c>
      <c r="C55" s="5"/>
      <c r="R55" s="6"/>
      <c r="S55" s="6"/>
      <c r="T55" s="6"/>
    </row>
    <row r="56" spans="2:20" s="3" customFormat="1" ht="15.5" x14ac:dyDescent="0.35">
      <c r="B56" s="7" t="s">
        <v>14</v>
      </c>
      <c r="C56" s="5"/>
    </row>
    <row r="57" spans="2:20" s="3" customFormat="1" ht="15.5" x14ac:dyDescent="0.35">
      <c r="B57" s="7" t="s">
        <v>15</v>
      </c>
      <c r="C57" s="5"/>
    </row>
    <row r="58" spans="2:20" s="3" customFormat="1" ht="15.5" x14ac:dyDescent="0.35">
      <c r="B58" s="7" t="s">
        <v>26</v>
      </c>
      <c r="C58" s="5"/>
    </row>
    <row r="59" spans="2:20" s="3" customFormat="1" ht="15.5" x14ac:dyDescent="0.35">
      <c r="B59" s="7" t="s">
        <v>27</v>
      </c>
      <c r="C59" s="5"/>
    </row>
    <row r="60" spans="2:20" s="3" customFormat="1" ht="15.5" x14ac:dyDescent="0.35">
      <c r="B60" s="7" t="s">
        <v>28</v>
      </c>
      <c r="C60" s="5"/>
    </row>
    <row r="61" spans="2:20" s="3" customFormat="1" ht="15.5" x14ac:dyDescent="0.35">
      <c r="B61" s="7" t="s">
        <v>16</v>
      </c>
      <c r="C61" s="5"/>
    </row>
    <row r="62" spans="2:20" s="3" customFormat="1" ht="15.5" x14ac:dyDescent="0.35">
      <c r="B62" s="7" t="s">
        <v>29</v>
      </c>
      <c r="C62" s="5"/>
    </row>
    <row r="63" spans="2:20" s="3" customFormat="1" ht="15.5" x14ac:dyDescent="0.35">
      <c r="B63" s="7" t="s">
        <v>17</v>
      </c>
      <c r="C63" s="5"/>
    </row>
    <row r="64" spans="2:20" s="3" customFormat="1" ht="15.5" x14ac:dyDescent="0.35">
      <c r="B64" s="7" t="s">
        <v>18</v>
      </c>
      <c r="C64" s="5"/>
      <c r="S64" s="6"/>
    </row>
    <row r="65" spans="2:21" s="3" customFormat="1" ht="15.5" x14ac:dyDescent="0.35">
      <c r="B65" s="7" t="s">
        <v>19</v>
      </c>
      <c r="C65" s="5"/>
      <c r="S65" s="6"/>
    </row>
    <row r="66" spans="2:21" s="3" customFormat="1" x14ac:dyDescent="0.25">
      <c r="B66" s="5"/>
      <c r="C66" s="5"/>
      <c r="S66" s="6"/>
    </row>
    <row r="67" spans="2:21" s="3" customFormat="1" x14ac:dyDescent="0.25">
      <c r="S67" s="6"/>
    </row>
    <row r="68" spans="2: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6"/>
      <c r="T68" s="3"/>
      <c r="U68" s="3"/>
    </row>
    <row r="69" spans="2:21" x14ac:dyDescent="0.25">
      <c r="B69" s="8"/>
      <c r="C69" s="8"/>
      <c r="D69" s="8"/>
    </row>
    <row r="70" spans="2:21" x14ac:dyDescent="0.25">
      <c r="B70" s="8"/>
      <c r="C70" s="8"/>
      <c r="D70" s="8"/>
    </row>
    <row r="71" spans="2:21" x14ac:dyDescent="0.25">
      <c r="B71" s="8"/>
      <c r="C71" s="8"/>
      <c r="D71" s="8"/>
    </row>
  </sheetData>
  <mergeCells count="29">
    <mergeCell ref="W2:Y2"/>
    <mergeCell ref="W3:Y3"/>
    <mergeCell ref="W4:Y4"/>
    <mergeCell ref="W5:Y5"/>
    <mergeCell ref="B25:T25"/>
    <mergeCell ref="E8:K8"/>
    <mergeCell ref="M8:O8"/>
    <mergeCell ref="C2:V5"/>
    <mergeCell ref="C36:T36"/>
    <mergeCell ref="C46:T46"/>
    <mergeCell ref="C37:T37"/>
    <mergeCell ref="C38:T38"/>
    <mergeCell ref="C39:T39"/>
    <mergeCell ref="C40:T40"/>
    <mergeCell ref="C41:T41"/>
    <mergeCell ref="C45:T45"/>
    <mergeCell ref="C42:T42"/>
    <mergeCell ref="C43:T43"/>
    <mergeCell ref="C44:T44"/>
    <mergeCell ref="C35:T35"/>
    <mergeCell ref="C26:T26"/>
    <mergeCell ref="C27:T27"/>
    <mergeCell ref="C28:T28"/>
    <mergeCell ref="C29:T29"/>
    <mergeCell ref="C30:T30"/>
    <mergeCell ref="C31:T31"/>
    <mergeCell ref="C32:T32"/>
    <mergeCell ref="C33:T33"/>
    <mergeCell ref="C34:T34"/>
  </mergeCells>
  <dataValidations count="1">
    <dataValidation type="list" allowBlank="1" showInputMessage="1" showErrorMessage="1" sqref="B9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A55"/>
  <sheetViews>
    <sheetView tabSelected="1" zoomScale="70" zoomScaleNormal="70" workbookViewId="0">
      <selection activeCell="C1" sqref="C1:V4"/>
    </sheetView>
  </sheetViews>
  <sheetFormatPr defaultColWidth="9.26953125" defaultRowHeight="14.5" x14ac:dyDescent="0.35"/>
  <cols>
    <col min="1" max="1" width="3.54296875" style="9" customWidth="1"/>
    <col min="2" max="2" width="60.453125" style="9" bestFit="1" customWidth="1"/>
    <col min="3" max="3" width="17.7265625" style="9" customWidth="1"/>
    <col min="4" max="4" width="2.26953125" style="9" customWidth="1"/>
    <col min="5" max="7" width="12.7265625" style="9" customWidth="1"/>
    <col min="8" max="8" width="17.7265625" style="9" customWidth="1"/>
    <col min="9" max="11" width="12.7265625" style="9" customWidth="1"/>
    <col min="12" max="12" width="2.26953125" style="9" customWidth="1"/>
    <col min="13" max="15" width="12.7265625" style="9" customWidth="1"/>
    <col min="16" max="16" width="2.26953125" style="9" customWidth="1"/>
    <col min="17" max="25" width="12.7265625" style="9" customWidth="1"/>
    <col min="26" max="16384" width="9.26953125" style="9"/>
  </cols>
  <sheetData>
    <row r="1" spans="2:26" ht="32.25" customHeight="1" thickBot="1" x14ac:dyDescent="0.4">
      <c r="B1" s="11"/>
      <c r="C1" s="179" t="s">
        <v>142</v>
      </c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80"/>
      <c r="W1" s="174" t="s">
        <v>143</v>
      </c>
      <c r="X1" s="175"/>
      <c r="Y1" s="176"/>
    </row>
    <row r="2" spans="2:26" ht="30" customHeight="1" thickBot="1" x14ac:dyDescent="0.4">
      <c r="B2" s="12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80"/>
      <c r="W2" s="174" t="s">
        <v>144</v>
      </c>
      <c r="X2" s="175"/>
      <c r="Y2" s="176"/>
    </row>
    <row r="3" spans="2:26" ht="30" customHeight="1" thickBot="1" x14ac:dyDescent="0.4">
      <c r="B3" s="12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80"/>
      <c r="W3" s="174" t="s">
        <v>219</v>
      </c>
      <c r="X3" s="175"/>
      <c r="Y3" s="176"/>
    </row>
    <row r="4" spans="2:26" ht="30" customHeight="1" thickBot="1" x14ac:dyDescent="0.4">
      <c r="B4" s="13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80"/>
      <c r="W4" s="174" t="s">
        <v>223</v>
      </c>
      <c r="X4" s="175"/>
      <c r="Y4" s="176"/>
    </row>
    <row r="6" spans="2:26" ht="15" thickBot="1" x14ac:dyDescent="0.4">
      <c r="B6" s="60" t="s">
        <v>188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spans="2:26" ht="16" thickBot="1" x14ac:dyDescent="0.4">
      <c r="B7" s="62"/>
      <c r="C7" s="61"/>
      <c r="D7" s="61"/>
      <c r="E7" s="187" t="s">
        <v>189</v>
      </c>
      <c r="F7" s="188"/>
      <c r="G7" s="188"/>
      <c r="H7" s="188"/>
      <c r="I7" s="188"/>
      <c r="J7" s="188"/>
      <c r="K7" s="189"/>
      <c r="L7" s="61"/>
      <c r="M7" s="187" t="s">
        <v>190</v>
      </c>
      <c r="N7" s="188"/>
      <c r="O7" s="189"/>
      <c r="P7" s="159"/>
      <c r="Q7" s="61"/>
      <c r="R7" s="61"/>
      <c r="S7" s="61"/>
      <c r="T7" s="61"/>
      <c r="U7" s="61"/>
      <c r="V7" s="61"/>
      <c r="W7" s="61"/>
      <c r="X7" s="61"/>
      <c r="Y7" s="61"/>
      <c r="Z7" s="1"/>
    </row>
    <row r="8" spans="2:26" ht="50.15" customHeight="1" thickBot="1" x14ac:dyDescent="0.4">
      <c r="B8" s="148" t="s">
        <v>156</v>
      </c>
      <c r="C8" s="146" t="s">
        <v>0</v>
      </c>
      <c r="D8" s="61"/>
      <c r="E8" s="67" t="s">
        <v>171</v>
      </c>
      <c r="F8" s="68" t="s">
        <v>9</v>
      </c>
      <c r="G8" s="68" t="s">
        <v>165</v>
      </c>
      <c r="H8" s="69" t="s">
        <v>192</v>
      </c>
      <c r="I8" s="68" t="s">
        <v>193</v>
      </c>
      <c r="J8" s="68" t="s">
        <v>194</v>
      </c>
      <c r="K8" s="70" t="s">
        <v>195</v>
      </c>
      <c r="L8" s="61"/>
      <c r="M8" s="67" t="s">
        <v>10</v>
      </c>
      <c r="N8" s="68" t="s">
        <v>11</v>
      </c>
      <c r="O8" s="70" t="s">
        <v>151</v>
      </c>
      <c r="P8" s="159"/>
      <c r="Q8" s="67" t="s">
        <v>1</v>
      </c>
      <c r="R8" s="68" t="s">
        <v>2</v>
      </c>
      <c r="S8" s="68" t="s">
        <v>3</v>
      </c>
      <c r="T8" s="68" t="s">
        <v>4</v>
      </c>
      <c r="U8" s="68" t="s">
        <v>5</v>
      </c>
      <c r="V8" s="68" t="s">
        <v>6</v>
      </c>
      <c r="W8" s="68" t="s">
        <v>7</v>
      </c>
      <c r="X8" s="68" t="s">
        <v>8</v>
      </c>
      <c r="Y8" s="70" t="s">
        <v>170</v>
      </c>
      <c r="Z8" s="1"/>
    </row>
    <row r="9" spans="2:26" ht="14.65" customHeight="1" x14ac:dyDescent="0.35">
      <c r="B9" s="147" t="s">
        <v>218</v>
      </c>
      <c r="C9" s="63">
        <f>Construcción!C22</f>
        <v>130827</v>
      </c>
      <c r="D9" s="61"/>
      <c r="E9" s="142">
        <f>Construcción!E22</f>
        <v>0.450977244758345</v>
      </c>
      <c r="F9" s="63">
        <f>Construcción!F22</f>
        <v>2</v>
      </c>
      <c r="G9" s="63">
        <f>Construcción!G22</f>
        <v>0</v>
      </c>
      <c r="H9" s="121">
        <f>Construcción!H22</f>
        <v>1</v>
      </c>
      <c r="I9" s="63">
        <f>Construcción!I22</f>
        <v>0</v>
      </c>
      <c r="J9" s="63" t="str">
        <f>Construcción!J22</f>
        <v>ND</v>
      </c>
      <c r="K9" s="63" t="str">
        <f>Construcción!K22</f>
        <v>ND</v>
      </c>
      <c r="L9" s="61"/>
      <c r="M9" s="142">
        <f>Construcción!M22</f>
        <v>0</v>
      </c>
      <c r="N9" s="142">
        <f>Construcción!N22</f>
        <v>0</v>
      </c>
      <c r="O9" s="142">
        <f>Construcción!O22</f>
        <v>0</v>
      </c>
      <c r="P9" s="159"/>
      <c r="Q9" s="63">
        <f>Construcción!Q22</f>
        <v>0</v>
      </c>
      <c r="R9" s="63">
        <f>Construcción!R22</f>
        <v>0</v>
      </c>
      <c r="S9" s="63">
        <f>Construcción!S22</f>
        <v>0</v>
      </c>
      <c r="T9" s="63">
        <f>Construcción!T22</f>
        <v>0</v>
      </c>
      <c r="U9" s="63">
        <f>Construcción!U22</f>
        <v>0</v>
      </c>
      <c r="V9" s="63">
        <f>Construcción!V22</f>
        <v>1</v>
      </c>
      <c r="W9" s="63">
        <f>Construcción!W22</f>
        <v>2</v>
      </c>
      <c r="X9" s="63">
        <f>Construcción!X22</f>
        <v>0</v>
      </c>
      <c r="Y9" s="144">
        <f>Construcción!Y22</f>
        <v>59</v>
      </c>
    </row>
    <row r="10" spans="2:26" ht="14.65" customHeight="1" x14ac:dyDescent="0.35">
      <c r="B10" s="143" t="s">
        <v>145</v>
      </c>
      <c r="C10" s="63">
        <f>Mina!C22</f>
        <v>77673</v>
      </c>
      <c r="D10" s="61"/>
      <c r="E10" s="142">
        <f>Mina!E22</f>
        <v>0.29611319248644963</v>
      </c>
      <c r="F10" s="63">
        <f>Mina!F22</f>
        <v>1</v>
      </c>
      <c r="G10" s="63">
        <f>Mina!G22</f>
        <v>0</v>
      </c>
      <c r="H10" s="121">
        <f>Mina!H22</f>
        <v>1</v>
      </c>
      <c r="I10" s="63">
        <f>Mina!I22</f>
        <v>0</v>
      </c>
      <c r="J10" s="63" t="str">
        <f>Mina!J22</f>
        <v>ND</v>
      </c>
      <c r="K10" s="63" t="str">
        <f>Mina!K22</f>
        <v>ND</v>
      </c>
      <c r="L10" s="61"/>
      <c r="M10" s="142">
        <f>Mina!M22</f>
        <v>0</v>
      </c>
      <c r="N10" s="142">
        <f>Mina!N22</f>
        <v>0</v>
      </c>
      <c r="O10" s="142">
        <f>Mina!O22</f>
        <v>0</v>
      </c>
      <c r="P10" s="159"/>
      <c r="Q10" s="63">
        <f>Mina!Q22</f>
        <v>0</v>
      </c>
      <c r="R10" s="63">
        <f>Mina!R22</f>
        <v>0</v>
      </c>
      <c r="S10" s="63">
        <f>Mina!S22</f>
        <v>0</v>
      </c>
      <c r="T10" s="63">
        <f>Mina!T22</f>
        <v>0</v>
      </c>
      <c r="U10" s="63">
        <f>Mina!U22</f>
        <v>0</v>
      </c>
      <c r="V10" s="63">
        <f>Mina!V22</f>
        <v>1</v>
      </c>
      <c r="W10" s="63">
        <f>Mina!W22</f>
        <v>0</v>
      </c>
      <c r="X10" s="63">
        <f>Mina!X22</f>
        <v>0</v>
      </c>
      <c r="Y10" s="144">
        <f>Mina!Y22</f>
        <v>23</v>
      </c>
    </row>
    <row r="11" spans="2:26" ht="15.5" x14ac:dyDescent="0.35">
      <c r="B11" s="143" t="s">
        <v>149</v>
      </c>
      <c r="C11" s="63">
        <f>RRHH!C22</f>
        <v>58406</v>
      </c>
      <c r="D11" s="61"/>
      <c r="E11" s="142">
        <f>RRHH!E22</f>
        <v>5.1364585830222922E-2</v>
      </c>
      <c r="F11" s="64">
        <f>RRHH!F22</f>
        <v>1</v>
      </c>
      <c r="G11" s="64">
        <f>RRHH!G22</f>
        <v>0</v>
      </c>
      <c r="H11" s="121">
        <f>RRHH!H22</f>
        <v>1</v>
      </c>
      <c r="I11" s="64">
        <f>RRHH!I22</f>
        <v>0</v>
      </c>
      <c r="J11" s="64" t="str">
        <f>RRHH!J22</f>
        <v>ND</v>
      </c>
      <c r="K11" s="64" t="str">
        <f>RRHH!K22</f>
        <v>ND</v>
      </c>
      <c r="L11" s="61"/>
      <c r="M11" s="142">
        <f>RRHH!M22</f>
        <v>0</v>
      </c>
      <c r="N11" s="142">
        <f>RRHH!N22</f>
        <v>0</v>
      </c>
      <c r="O11" s="142">
        <f>RRHH!O22</f>
        <v>0</v>
      </c>
      <c r="P11" s="159"/>
      <c r="Q11" s="64">
        <f>RRHH!Q22</f>
        <v>0</v>
      </c>
      <c r="R11" s="64">
        <f>RRHH!R22</f>
        <v>0</v>
      </c>
      <c r="S11" s="64">
        <f>RRHH!S22</f>
        <v>0</v>
      </c>
      <c r="T11" s="64">
        <f>RRHH!T22</f>
        <v>0</v>
      </c>
      <c r="U11" s="64">
        <f>RRHH!U22</f>
        <v>0</v>
      </c>
      <c r="V11" s="64">
        <f>RRHH!V22</f>
        <v>1</v>
      </c>
      <c r="W11" s="64">
        <f>RRHH!W22</f>
        <v>1</v>
      </c>
      <c r="X11" s="64">
        <f>RRHH!X22</f>
        <v>0</v>
      </c>
      <c r="Y11" s="145">
        <f>RRHH!Y22</f>
        <v>3</v>
      </c>
    </row>
    <row r="12" spans="2:26" ht="15.5" x14ac:dyDescent="0.35">
      <c r="B12" s="143" t="s">
        <v>148</v>
      </c>
      <c r="C12" s="63">
        <f>Procesos!C22</f>
        <v>49035</v>
      </c>
      <c r="D12" s="61"/>
      <c r="E12" s="142">
        <f>Procesos!E22</f>
        <v>2.1617212195370654</v>
      </c>
      <c r="F12" s="63">
        <f>Procesos!F22</f>
        <v>2</v>
      </c>
      <c r="G12" s="63">
        <f>Procesos!G22</f>
        <v>0</v>
      </c>
      <c r="H12" s="121">
        <f>Procesos!H22</f>
        <v>1</v>
      </c>
      <c r="I12" s="63">
        <f>Procesos!I22</f>
        <v>0</v>
      </c>
      <c r="J12" s="63" t="str">
        <f>Procesos!J22</f>
        <v>ND</v>
      </c>
      <c r="K12" s="63" t="str">
        <f>Procesos!K22</f>
        <v>ND</v>
      </c>
      <c r="L12" s="61"/>
      <c r="M12" s="142">
        <f>Procesos!M22</f>
        <v>0</v>
      </c>
      <c r="N12" s="142">
        <f>Procesos!N22</f>
        <v>0</v>
      </c>
      <c r="O12" s="142">
        <f>Procesos!O22</f>
        <v>0</v>
      </c>
      <c r="P12" s="159"/>
      <c r="Q12" s="63">
        <f>Procesos!Q22</f>
        <v>0</v>
      </c>
      <c r="R12" s="63">
        <f>Procesos!R22</f>
        <v>0</v>
      </c>
      <c r="S12" s="63">
        <f>Procesos!S22</f>
        <v>0</v>
      </c>
      <c r="T12" s="63">
        <f>Procesos!T22</f>
        <v>0</v>
      </c>
      <c r="U12" s="63">
        <f>Procesos!U22</f>
        <v>0</v>
      </c>
      <c r="V12" s="63">
        <f>Procesos!V22</f>
        <v>1</v>
      </c>
      <c r="W12" s="63">
        <f>Procesos!W22</f>
        <v>1</v>
      </c>
      <c r="X12" s="63">
        <f>Procesos!X22</f>
        <v>0</v>
      </c>
      <c r="Y12" s="144">
        <f>Procesos!Y22</f>
        <v>106</v>
      </c>
    </row>
    <row r="13" spans="2:26" ht="14.65" customHeight="1" x14ac:dyDescent="0.35">
      <c r="B13" s="143" t="s">
        <v>167</v>
      </c>
      <c r="C13" s="63">
        <f>'Protección Humana y patrimonial'!C22</f>
        <v>39846</v>
      </c>
      <c r="D13" s="61"/>
      <c r="E13" s="142">
        <f>'Protección Humana y patrimonial'!E22</f>
        <v>0</v>
      </c>
      <c r="F13" s="63">
        <f>'Protección Humana y patrimonial'!F22</f>
        <v>0</v>
      </c>
      <c r="G13" s="63">
        <f>'Protección Humana y patrimonial'!G22</f>
        <v>0</v>
      </c>
      <c r="H13" s="121">
        <f>'Protección Humana y patrimonial'!H22</f>
        <v>1</v>
      </c>
      <c r="I13" s="63">
        <f>'Protección Humana y patrimonial'!I22</f>
        <v>0</v>
      </c>
      <c r="J13" s="63" t="str">
        <f>'Protección Humana y patrimonial'!J22</f>
        <v>ND</v>
      </c>
      <c r="K13" s="63" t="str">
        <f>'Protección Humana y patrimonial'!K22</f>
        <v>ND</v>
      </c>
      <c r="L13" s="61"/>
      <c r="M13" s="142">
        <f>'Protección Humana y patrimonial'!M22</f>
        <v>0</v>
      </c>
      <c r="N13" s="142">
        <f>'Protección Humana y patrimonial'!N22</f>
        <v>0</v>
      </c>
      <c r="O13" s="142">
        <f>'Protección Humana y patrimonial'!O22</f>
        <v>0</v>
      </c>
      <c r="P13" s="159"/>
      <c r="Q13" s="63">
        <f>'Protección Humana y patrimonial'!Q22</f>
        <v>0</v>
      </c>
      <c r="R13" s="63">
        <f>'Protección Humana y patrimonial'!R22</f>
        <v>0</v>
      </c>
      <c r="S13" s="63">
        <f>'Protección Humana y patrimonial'!S22</f>
        <v>0</v>
      </c>
      <c r="T13" s="63">
        <f>'Protección Humana y patrimonial'!T22</f>
        <v>0</v>
      </c>
      <c r="U13" s="63">
        <f>'Protección Humana y patrimonial'!U22</f>
        <v>0</v>
      </c>
      <c r="V13" s="63">
        <f>'Protección Humana y patrimonial'!V22</f>
        <v>0</v>
      </c>
      <c r="W13" s="63">
        <f>'Protección Humana y patrimonial'!W22</f>
        <v>0</v>
      </c>
      <c r="X13" s="63">
        <f>'Protección Humana y patrimonial'!X22</f>
        <v>0</v>
      </c>
      <c r="Y13" s="144">
        <f>'Protección Humana y patrimonial'!Y22</f>
        <v>0</v>
      </c>
    </row>
    <row r="14" spans="2:26" ht="14.65" customHeight="1" x14ac:dyDescent="0.35">
      <c r="B14" s="143" t="s">
        <v>161</v>
      </c>
      <c r="C14" s="63">
        <f>Abastecimiento!C22</f>
        <v>29892</v>
      </c>
      <c r="D14" s="61"/>
      <c r="E14" s="142">
        <f>Abastecimiento!E22</f>
        <v>0.83634417235380709</v>
      </c>
      <c r="F14" s="63">
        <f>Abastecimiento!F22</f>
        <v>0</v>
      </c>
      <c r="G14" s="63">
        <f>Abastecimiento!G22</f>
        <v>0</v>
      </c>
      <c r="H14" s="121">
        <f>Abastecimiento!H22</f>
        <v>1</v>
      </c>
      <c r="I14" s="63">
        <f>Abastecimiento!I22</f>
        <v>0</v>
      </c>
      <c r="J14" s="63" t="str">
        <f>Abastecimiento!J22</f>
        <v>ND</v>
      </c>
      <c r="K14" s="63" t="str">
        <f>Abastecimiento!K22</f>
        <v>ND</v>
      </c>
      <c r="L14" s="61"/>
      <c r="M14" s="142">
        <f>Abastecimiento!M22</f>
        <v>0</v>
      </c>
      <c r="N14" s="142">
        <f>Abastecimiento!N22</f>
        <v>0</v>
      </c>
      <c r="O14" s="142">
        <f>Abastecimiento!O22</f>
        <v>0</v>
      </c>
      <c r="P14" s="159"/>
      <c r="Q14" s="63">
        <f>Abastecimiento!Q22</f>
        <v>0</v>
      </c>
      <c r="R14" s="63">
        <f>Abastecimiento!R22</f>
        <v>0</v>
      </c>
      <c r="S14" s="63">
        <f>Abastecimiento!S22</f>
        <v>0</v>
      </c>
      <c r="T14" s="63">
        <f>Abastecimiento!T22</f>
        <v>0</v>
      </c>
      <c r="U14" s="63">
        <f>Abastecimiento!U22</f>
        <v>0</v>
      </c>
      <c r="V14" s="63">
        <f>Abastecimiento!V22</f>
        <v>0</v>
      </c>
      <c r="W14" s="63">
        <f>Abastecimiento!W22</f>
        <v>1</v>
      </c>
      <c r="X14" s="63">
        <f>Abastecimiento!X22</f>
        <v>0</v>
      </c>
      <c r="Y14" s="144">
        <f>Abastecimiento!Y22</f>
        <v>25</v>
      </c>
    </row>
    <row r="15" spans="2:26" ht="14.5" customHeight="1" x14ac:dyDescent="0.35">
      <c r="B15" s="143" t="s">
        <v>154</v>
      </c>
      <c r="C15" s="63">
        <f>'RRCC-DS'!C22</f>
        <v>22657</v>
      </c>
      <c r="D15" s="61"/>
      <c r="E15" s="142">
        <f>'RRCC-DS'!E22</f>
        <v>1.7654587986052876</v>
      </c>
      <c r="F15" s="63">
        <f>'RRCC-DS'!F22</f>
        <v>0</v>
      </c>
      <c r="G15" s="63">
        <f>'RRCC-DS'!G22</f>
        <v>0</v>
      </c>
      <c r="H15" s="121">
        <f>'RRCC-DS'!H22</f>
        <v>1</v>
      </c>
      <c r="I15" s="63">
        <f>'RRCC-DS'!I22</f>
        <v>0</v>
      </c>
      <c r="J15" s="63" t="str">
        <f>'RRCC-DS'!J22</f>
        <v>ND</v>
      </c>
      <c r="K15" s="63" t="str">
        <f>'RRCC-DS'!K22</f>
        <v>ND</v>
      </c>
      <c r="L15" s="61"/>
      <c r="M15" s="142">
        <f>'RRCC-DS'!M22</f>
        <v>0</v>
      </c>
      <c r="N15" s="142">
        <f>'RRCC-DS'!N22</f>
        <v>0</v>
      </c>
      <c r="O15" s="142">
        <f>'RRCC-DS'!O22</f>
        <v>0</v>
      </c>
      <c r="P15" s="159"/>
      <c r="Q15" s="63">
        <f>'RRCC-DS'!Q22</f>
        <v>0</v>
      </c>
      <c r="R15" s="63">
        <f>'RRCC-DS'!R22</f>
        <v>0</v>
      </c>
      <c r="S15" s="63">
        <f>'RRCC-DS'!S22</f>
        <v>0</v>
      </c>
      <c r="T15" s="63">
        <f>'RRCC-DS'!T22</f>
        <v>0</v>
      </c>
      <c r="U15" s="63">
        <f>'RRCC-DS'!U22</f>
        <v>0</v>
      </c>
      <c r="V15" s="63">
        <f>'RRCC-DS'!V22</f>
        <v>0</v>
      </c>
      <c r="W15" s="63">
        <f>'RRCC-DS'!W22</f>
        <v>0</v>
      </c>
      <c r="X15" s="63">
        <f>'RRCC-DS'!X22</f>
        <v>0</v>
      </c>
      <c r="Y15" s="144">
        <f>'RRCC-DS'!Y22</f>
        <v>40</v>
      </c>
    </row>
    <row r="16" spans="2:26" ht="14.65" customHeight="1" x14ac:dyDescent="0.35">
      <c r="B16" s="143" t="s">
        <v>163</v>
      </c>
      <c r="C16" s="63">
        <f>'Aguas y Relaves'!C22</f>
        <v>18066</v>
      </c>
      <c r="D16" s="61"/>
      <c r="E16" s="142">
        <f>'Aguas y Relaves'!E22</f>
        <v>1.3284623048820989</v>
      </c>
      <c r="F16" s="63">
        <f>'Aguas y Relaves'!F22</f>
        <v>0</v>
      </c>
      <c r="G16" s="63">
        <f>'Aguas y Relaves'!G22</f>
        <v>0</v>
      </c>
      <c r="H16" s="121">
        <f>'Aguas y Relaves'!H22</f>
        <v>1</v>
      </c>
      <c r="I16" s="63">
        <f>'Aguas y Relaves'!I22</f>
        <v>0</v>
      </c>
      <c r="J16" s="63" t="str">
        <f>'Aguas y Relaves'!J22</f>
        <v>ND</v>
      </c>
      <c r="K16" s="63" t="str">
        <f>'Aguas y Relaves'!K22</f>
        <v>ND</v>
      </c>
      <c r="L16" s="61"/>
      <c r="M16" s="142">
        <f>'Aguas y Relaves'!M22</f>
        <v>0</v>
      </c>
      <c r="N16" s="142">
        <f>'Aguas y Relaves'!N22</f>
        <v>0</v>
      </c>
      <c r="O16" s="142">
        <f>'Aguas y Relaves'!O22</f>
        <v>0</v>
      </c>
      <c r="P16" s="159"/>
      <c r="Q16" s="63">
        <f>'Aguas y Relaves'!Q22</f>
        <v>0</v>
      </c>
      <c r="R16" s="63">
        <f>'Aguas y Relaves'!R22</f>
        <v>0</v>
      </c>
      <c r="S16" s="63">
        <f>'Aguas y Relaves'!S22</f>
        <v>0</v>
      </c>
      <c r="T16" s="63">
        <f>'Aguas y Relaves'!T22</f>
        <v>0</v>
      </c>
      <c r="U16" s="63">
        <f>'Aguas y Relaves'!U22</f>
        <v>0</v>
      </c>
      <c r="V16" s="63">
        <f>'Aguas y Relaves'!V22</f>
        <v>1</v>
      </c>
      <c r="W16" s="63">
        <f>'Aguas y Relaves'!W22</f>
        <v>0</v>
      </c>
      <c r="X16" s="63">
        <f>'Aguas y Relaves'!X22</f>
        <v>0</v>
      </c>
      <c r="Y16" s="144">
        <f>'Aguas y Relaves'!Y22</f>
        <v>24</v>
      </c>
    </row>
    <row r="17" spans="2:27" ht="14.65" customHeight="1" x14ac:dyDescent="0.35">
      <c r="B17" s="143" t="s">
        <v>152</v>
      </c>
      <c r="C17" s="63">
        <f>'Servicios Técnicos'!C22</f>
        <v>10386</v>
      </c>
      <c r="D17" s="61"/>
      <c r="E17" s="142">
        <f>'Servicios Técnicos'!E22</f>
        <v>1.5405353360292702</v>
      </c>
      <c r="F17" s="63">
        <f>'Servicios Técnicos'!F22</f>
        <v>1</v>
      </c>
      <c r="G17" s="63">
        <f>'Servicios Técnicos'!G22</f>
        <v>0</v>
      </c>
      <c r="H17" s="121">
        <f>'Servicios Técnicos'!H22</f>
        <v>1</v>
      </c>
      <c r="I17" s="63">
        <f>'Servicios Técnicos'!I22</f>
        <v>0</v>
      </c>
      <c r="J17" s="63" t="str">
        <f>'Servicios Técnicos'!J22</f>
        <v>ND</v>
      </c>
      <c r="K17" s="63" t="str">
        <f>'Servicios Técnicos'!K22</f>
        <v>ND</v>
      </c>
      <c r="L17" s="61"/>
      <c r="M17" s="142">
        <f>'Servicios Técnicos'!M22</f>
        <v>0</v>
      </c>
      <c r="N17" s="142">
        <f>'Servicios Técnicos'!N22</f>
        <v>0</v>
      </c>
      <c r="O17" s="142">
        <f>'Servicios Técnicos'!O22</f>
        <v>0</v>
      </c>
      <c r="P17" s="159"/>
      <c r="Q17" s="63">
        <f>'Servicios Técnicos'!Q22</f>
        <v>0</v>
      </c>
      <c r="R17" s="63">
        <f>'Servicios Técnicos'!R22</f>
        <v>0</v>
      </c>
      <c r="S17" s="63">
        <f>'Servicios Técnicos'!S22</f>
        <v>0</v>
      </c>
      <c r="T17" s="63">
        <f>'Servicios Técnicos'!T22</f>
        <v>0</v>
      </c>
      <c r="U17" s="63">
        <f>'Servicios Técnicos'!U22</f>
        <v>0</v>
      </c>
      <c r="V17" s="63">
        <f>'Servicios Técnicos'!V22</f>
        <v>0</v>
      </c>
      <c r="W17" s="63">
        <f>'Servicios Técnicos'!W22</f>
        <v>0</v>
      </c>
      <c r="X17" s="63">
        <f>'Servicios Técnicos'!X22</f>
        <v>0</v>
      </c>
      <c r="Y17" s="144">
        <f>'Servicios Técnicos'!Y22</f>
        <v>16</v>
      </c>
    </row>
    <row r="18" spans="2:27" ht="14.65" customHeight="1" x14ac:dyDescent="0.35">
      <c r="B18" s="143" t="s">
        <v>153</v>
      </c>
      <c r="C18" s="63">
        <f>'Administracion Lima'!C22</f>
        <v>7135</v>
      </c>
      <c r="D18" s="61"/>
      <c r="E18" s="142">
        <f>'Administracion Lima'!E22</f>
        <v>0</v>
      </c>
      <c r="F18" s="63">
        <f>'Administracion Lima'!F22</f>
        <v>0</v>
      </c>
      <c r="G18" s="63">
        <f>'Administracion Lima'!G22</f>
        <v>0</v>
      </c>
      <c r="H18" s="121">
        <f>'Administracion Lima'!H22</f>
        <v>1</v>
      </c>
      <c r="I18" s="63">
        <f>'Administracion Lima'!I22</f>
        <v>0</v>
      </c>
      <c r="J18" s="63" t="str">
        <f>'Administracion Lima'!J22</f>
        <v>ND</v>
      </c>
      <c r="K18" s="63" t="str">
        <f>'Administracion Lima'!K22</f>
        <v>ND</v>
      </c>
      <c r="L18" s="61"/>
      <c r="M18" s="142">
        <f>'Administracion Lima'!M22</f>
        <v>0</v>
      </c>
      <c r="N18" s="142">
        <f>'Administracion Lima'!N22</f>
        <v>0</v>
      </c>
      <c r="O18" s="142">
        <f>'Administracion Lima'!O22</f>
        <v>0</v>
      </c>
      <c r="P18" s="159"/>
      <c r="Q18" s="63">
        <f>'Administracion Lima'!Q22</f>
        <v>0</v>
      </c>
      <c r="R18" s="63">
        <f>'Administracion Lima'!R22</f>
        <v>0</v>
      </c>
      <c r="S18" s="63">
        <f>'Administracion Lima'!S22</f>
        <v>0</v>
      </c>
      <c r="T18" s="63">
        <f>'Administracion Lima'!T22</f>
        <v>0</v>
      </c>
      <c r="U18" s="63">
        <f>'Administracion Lima'!U22</f>
        <v>0</v>
      </c>
      <c r="V18" s="63">
        <f>'Administracion Lima'!V22</f>
        <v>0</v>
      </c>
      <c r="W18" s="63">
        <f>'Administracion Lima'!W22</f>
        <v>0</v>
      </c>
      <c r="X18" s="63">
        <f>'Administracion Lima'!X22</f>
        <v>0</v>
      </c>
      <c r="Y18" s="144">
        <f>'Administracion Lima'!Y22</f>
        <v>0</v>
      </c>
    </row>
    <row r="19" spans="2:27" ht="15" customHeight="1" x14ac:dyDescent="0.35">
      <c r="B19" s="143" t="s">
        <v>147</v>
      </c>
      <c r="C19" s="63">
        <f>SSO!C22</f>
        <v>5191</v>
      </c>
      <c r="D19" s="61"/>
      <c r="E19" s="142">
        <f>SSO!E22</f>
        <v>14.640724330572144</v>
      </c>
      <c r="F19" s="63">
        <f>SSO!F22</f>
        <v>0</v>
      </c>
      <c r="G19" s="63">
        <f>SSO!G22</f>
        <v>0</v>
      </c>
      <c r="H19" s="121">
        <f>SSO!H22</f>
        <v>1</v>
      </c>
      <c r="I19" s="63">
        <f>SSO!I22</f>
        <v>0</v>
      </c>
      <c r="J19" s="63" t="str">
        <f>SSO!J22</f>
        <v>ND</v>
      </c>
      <c r="K19" s="63" t="str">
        <f>SSO!K22</f>
        <v>ND</v>
      </c>
      <c r="L19" s="61"/>
      <c r="M19" s="142">
        <f>SSO!M22</f>
        <v>0</v>
      </c>
      <c r="N19" s="142">
        <f>SSO!N22</f>
        <v>0</v>
      </c>
      <c r="O19" s="142">
        <f>SSO!O22</f>
        <v>0</v>
      </c>
      <c r="P19" s="159"/>
      <c r="Q19" s="63">
        <f>SSO!Q22</f>
        <v>0</v>
      </c>
      <c r="R19" s="63">
        <f>SSO!R22</f>
        <v>0</v>
      </c>
      <c r="S19" s="63">
        <f>SSO!S22</f>
        <v>0</v>
      </c>
      <c r="T19" s="63">
        <f>SSO!T22</f>
        <v>0</v>
      </c>
      <c r="U19" s="63">
        <f>SSO!U22</f>
        <v>0</v>
      </c>
      <c r="V19" s="63">
        <f>SSO!V22</f>
        <v>0</v>
      </c>
      <c r="W19" s="63">
        <f>SSO!W22</f>
        <v>0</v>
      </c>
      <c r="X19" s="63">
        <f>SSO!X22</f>
        <v>0</v>
      </c>
      <c r="Y19" s="144">
        <f>SSO!Y22</f>
        <v>76</v>
      </c>
    </row>
    <row r="20" spans="2:27" ht="14.65" customHeight="1" x14ac:dyDescent="0.35">
      <c r="B20" s="143" t="s">
        <v>158</v>
      </c>
      <c r="C20" s="63">
        <f>Medioambiente!C22</f>
        <v>4700</v>
      </c>
      <c r="D20" s="61"/>
      <c r="E20" s="142">
        <f>Medioambiente!E22</f>
        <v>2.978723404255319</v>
      </c>
      <c r="F20" s="63">
        <f>Medioambiente!F22</f>
        <v>0</v>
      </c>
      <c r="G20" s="63">
        <f>Medioambiente!G22</f>
        <v>0</v>
      </c>
      <c r="H20" s="121">
        <f>Medioambiente!H22</f>
        <v>1</v>
      </c>
      <c r="I20" s="63">
        <f>Medioambiente!I22</f>
        <v>0</v>
      </c>
      <c r="J20" s="63" t="str">
        <f>Medioambiente!J22</f>
        <v>ND</v>
      </c>
      <c r="K20" s="63" t="str">
        <f>Medioambiente!K22</f>
        <v>ND</v>
      </c>
      <c r="L20" s="61"/>
      <c r="M20" s="142">
        <f>Medioambiente!M22</f>
        <v>0</v>
      </c>
      <c r="N20" s="142">
        <f>Medioambiente!N22</f>
        <v>0</v>
      </c>
      <c r="O20" s="142">
        <f>Medioambiente!O22</f>
        <v>0</v>
      </c>
      <c r="P20" s="159"/>
      <c r="Q20" s="63">
        <f>Medioambiente!Q22</f>
        <v>0</v>
      </c>
      <c r="R20" s="63">
        <f>Medioambiente!R22</f>
        <v>0</v>
      </c>
      <c r="S20" s="63">
        <f>Medioambiente!S22</f>
        <v>0</v>
      </c>
      <c r="T20" s="63">
        <f>Medioambiente!T22</f>
        <v>0</v>
      </c>
      <c r="U20" s="63">
        <f>Medioambiente!U22</f>
        <v>0</v>
      </c>
      <c r="V20" s="63">
        <f>Medioambiente!V22</f>
        <v>0</v>
      </c>
      <c r="W20" s="63">
        <f>Medioambiente!W22</f>
        <v>0</v>
      </c>
      <c r="X20" s="63">
        <f>Medioambiente!X22</f>
        <v>0</v>
      </c>
      <c r="Y20" s="144">
        <f>Medioambiente!Y22</f>
        <v>14</v>
      </c>
    </row>
    <row r="21" spans="2:27" ht="14.65" customHeight="1" x14ac:dyDescent="0.35">
      <c r="B21" s="143" t="s">
        <v>157</v>
      </c>
      <c r="C21" s="63">
        <f>ITC!C22</f>
        <v>4485</v>
      </c>
      <c r="D21" s="61"/>
      <c r="E21" s="142">
        <f>ITC!E22</f>
        <v>0</v>
      </c>
      <c r="F21" s="63">
        <f>ITC!F22</f>
        <v>0</v>
      </c>
      <c r="G21" s="63">
        <f>ITC!G22</f>
        <v>0</v>
      </c>
      <c r="H21" s="121">
        <f>ITC!H22</f>
        <v>1</v>
      </c>
      <c r="I21" s="63">
        <f>ITC!I22</f>
        <v>0</v>
      </c>
      <c r="J21" s="63" t="str">
        <f>ITC!J22</f>
        <v>ND</v>
      </c>
      <c r="K21" s="63" t="str">
        <f>ITC!K22</f>
        <v>ND</v>
      </c>
      <c r="L21" s="61"/>
      <c r="M21" s="142">
        <f>ITC!M22</f>
        <v>0</v>
      </c>
      <c r="N21" s="142">
        <f>ITC!N22</f>
        <v>0</v>
      </c>
      <c r="O21" s="142">
        <f>ITC!O22</f>
        <v>0</v>
      </c>
      <c r="P21" s="159"/>
      <c r="Q21" s="63">
        <f>ITC!Q22</f>
        <v>0</v>
      </c>
      <c r="R21" s="63">
        <f>ITC!R22</f>
        <v>0</v>
      </c>
      <c r="S21" s="63">
        <f>ITC!S22</f>
        <v>0</v>
      </c>
      <c r="T21" s="63">
        <f>ITC!T22</f>
        <v>0</v>
      </c>
      <c r="U21" s="63">
        <f>ITC!U22</f>
        <v>0</v>
      </c>
      <c r="V21" s="63">
        <f>ITC!V22</f>
        <v>0</v>
      </c>
      <c r="W21" s="63">
        <f>ITC!W22</f>
        <v>0</v>
      </c>
      <c r="X21" s="63">
        <f>ITC!X22</f>
        <v>0</v>
      </c>
      <c r="Y21" s="144">
        <f>ITC!Y22</f>
        <v>0</v>
      </c>
    </row>
    <row r="22" spans="2:27" ht="14.65" customHeight="1" x14ac:dyDescent="0.35">
      <c r="B22" s="143" t="s">
        <v>169</v>
      </c>
      <c r="C22" s="63">
        <f>'AACC &amp; DDSS'!C22</f>
        <v>2409</v>
      </c>
      <c r="D22" s="61"/>
      <c r="E22" s="142">
        <f>'AACC &amp; DDSS'!E22</f>
        <v>0.83022000830220011</v>
      </c>
      <c r="F22" s="63">
        <f>'AACC &amp; DDSS'!F22</f>
        <v>0</v>
      </c>
      <c r="G22" s="63">
        <f>'AACC &amp; DDSS'!G22</f>
        <v>0</v>
      </c>
      <c r="H22" s="121">
        <f>'AACC &amp; DDSS'!H22</f>
        <v>1</v>
      </c>
      <c r="I22" s="63">
        <f>'AACC &amp; DDSS'!I22</f>
        <v>0</v>
      </c>
      <c r="J22" s="63" t="str">
        <f>'AACC &amp; DDSS'!J22</f>
        <v>ND</v>
      </c>
      <c r="K22" s="63" t="str">
        <f>'AACC &amp; DDSS'!K22</f>
        <v>ND</v>
      </c>
      <c r="L22" s="61"/>
      <c r="M22" s="142">
        <f>'AACC &amp; DDSS'!M22</f>
        <v>0</v>
      </c>
      <c r="N22" s="142">
        <f>'AACC &amp; DDSS'!N22</f>
        <v>0</v>
      </c>
      <c r="O22" s="142">
        <f>'AACC &amp; DDSS'!O22</f>
        <v>0</v>
      </c>
      <c r="P22" s="159"/>
      <c r="Q22" s="63">
        <f>'AACC &amp; DDSS'!Q22</f>
        <v>0</v>
      </c>
      <c r="R22" s="63">
        <f>'AACC &amp; DDSS'!R22</f>
        <v>0</v>
      </c>
      <c r="S22" s="63">
        <f>'AACC &amp; DDSS'!S22</f>
        <v>0</v>
      </c>
      <c r="T22" s="63">
        <f>'AACC &amp; DDSS'!T22</f>
        <v>0</v>
      </c>
      <c r="U22" s="63">
        <f>'AACC &amp; DDSS'!U22</f>
        <v>0</v>
      </c>
      <c r="V22" s="63">
        <f>'AACC &amp; DDSS'!V22</f>
        <v>0</v>
      </c>
      <c r="W22" s="63">
        <f>'AACC &amp; DDSS'!W22</f>
        <v>0</v>
      </c>
      <c r="X22" s="63">
        <f>'AACC &amp; DDSS'!X22</f>
        <v>0</v>
      </c>
      <c r="Y22" s="144">
        <f>'AACC &amp; DDSS'!Y22</f>
        <v>2</v>
      </c>
    </row>
    <row r="23" spans="2:27" ht="14.65" customHeight="1" x14ac:dyDescent="0.35">
      <c r="B23" s="143" t="s">
        <v>159</v>
      </c>
      <c r="C23" s="63">
        <f>'Generacion Energia'!C22</f>
        <v>1488</v>
      </c>
      <c r="D23" s="61"/>
      <c r="E23" s="142">
        <f>'Generacion Energia'!E22</f>
        <v>0</v>
      </c>
      <c r="F23" s="63">
        <f>'Generacion Energia'!F22</f>
        <v>0</v>
      </c>
      <c r="G23" s="63">
        <f>'Generacion Energia'!G22</f>
        <v>0</v>
      </c>
      <c r="H23" s="121">
        <f>'Generacion Energia'!H22</f>
        <v>1</v>
      </c>
      <c r="I23" s="63">
        <f>'Generacion Energia'!I22</f>
        <v>0</v>
      </c>
      <c r="J23" s="63" t="str">
        <f>'Generacion Energia'!J22</f>
        <v>ND</v>
      </c>
      <c r="K23" s="63" t="str">
        <f>'Generacion Energia'!K22</f>
        <v>ND</v>
      </c>
      <c r="L23" s="61"/>
      <c r="M23" s="142">
        <f>'Generacion Energia'!M22</f>
        <v>0</v>
      </c>
      <c r="N23" s="142">
        <f>'Generacion Energia'!N22</f>
        <v>0</v>
      </c>
      <c r="O23" s="142">
        <f>'Generacion Energia'!O22</f>
        <v>0</v>
      </c>
      <c r="P23" s="159"/>
      <c r="Q23" s="63">
        <f>'Generacion Energia'!Q22</f>
        <v>0</v>
      </c>
      <c r="R23" s="63">
        <f>'Generacion Energia'!R22</f>
        <v>0</v>
      </c>
      <c r="S23" s="63">
        <f>'Generacion Energia'!S22</f>
        <v>0</v>
      </c>
      <c r="T23" s="63">
        <f>'Generacion Energia'!T22</f>
        <v>0</v>
      </c>
      <c r="U23" s="63">
        <f>'Generacion Energia'!U22</f>
        <v>0</v>
      </c>
      <c r="V23" s="63">
        <f>'Generacion Energia'!V22</f>
        <v>0</v>
      </c>
      <c r="W23" s="63">
        <f>'Generacion Energia'!W22</f>
        <v>0</v>
      </c>
      <c r="X23" s="63">
        <f>'Generacion Energia'!X22</f>
        <v>0</v>
      </c>
      <c r="Y23" s="144">
        <f>'Generacion Energia'!Y22</f>
        <v>0</v>
      </c>
    </row>
    <row r="24" spans="2:27" ht="14.65" customHeight="1" x14ac:dyDescent="0.35">
      <c r="B24" s="143" t="s">
        <v>155</v>
      </c>
      <c r="C24" s="63">
        <f>Legal!C22</f>
        <v>1467</v>
      </c>
      <c r="D24" s="61"/>
      <c r="E24" s="142">
        <f>Legal!E22</f>
        <v>0</v>
      </c>
      <c r="F24" s="63">
        <f>Legal!F22</f>
        <v>0</v>
      </c>
      <c r="G24" s="63">
        <f>Legal!G22</f>
        <v>0</v>
      </c>
      <c r="H24" s="121">
        <f>Legal!H22</f>
        <v>1</v>
      </c>
      <c r="I24" s="63">
        <f>Legal!I22</f>
        <v>0</v>
      </c>
      <c r="J24" s="63" t="str">
        <f>Legal!J22</f>
        <v>ND</v>
      </c>
      <c r="K24" s="63" t="str">
        <f>Legal!K22</f>
        <v>ND</v>
      </c>
      <c r="L24" s="61"/>
      <c r="M24" s="142">
        <f>Legal!M22</f>
        <v>0</v>
      </c>
      <c r="N24" s="142">
        <f>Legal!N22</f>
        <v>0</v>
      </c>
      <c r="O24" s="142">
        <f>Legal!O22</f>
        <v>0</v>
      </c>
      <c r="P24" s="159"/>
      <c r="Q24" s="63">
        <f>Legal!Q22</f>
        <v>0</v>
      </c>
      <c r="R24" s="63">
        <f>Legal!R22</f>
        <v>0</v>
      </c>
      <c r="S24" s="63">
        <f>Legal!S22</f>
        <v>0</v>
      </c>
      <c r="T24" s="63">
        <f>Legal!T22</f>
        <v>0</v>
      </c>
      <c r="U24" s="63">
        <f>Legal!U22</f>
        <v>0</v>
      </c>
      <c r="V24" s="63">
        <f>Legal!V22</f>
        <v>0</v>
      </c>
      <c r="W24" s="63">
        <f>Legal!W22</f>
        <v>0</v>
      </c>
      <c r="X24" s="63">
        <f>Legal!X22</f>
        <v>0</v>
      </c>
      <c r="Y24" s="144">
        <f>Legal!Y22</f>
        <v>0</v>
      </c>
    </row>
    <row r="25" spans="2:27" ht="15.65" customHeight="1" x14ac:dyDescent="0.35">
      <c r="B25" s="143" t="s">
        <v>160</v>
      </c>
      <c r="C25" s="63">
        <f>'VP Operaciones'!C22</f>
        <v>532</v>
      </c>
      <c r="D25" s="61"/>
      <c r="E25" s="142">
        <f>'VP Operaciones'!E22</f>
        <v>0</v>
      </c>
      <c r="F25" s="63">
        <f>'VP Operaciones'!F22</f>
        <v>0</v>
      </c>
      <c r="G25" s="63">
        <f>'VP Operaciones'!G22</f>
        <v>0</v>
      </c>
      <c r="H25" s="121">
        <f>'VP Operaciones'!H22</f>
        <v>1</v>
      </c>
      <c r="I25" s="63">
        <f>'VP Operaciones'!I22</f>
        <v>0</v>
      </c>
      <c r="J25" s="63" t="str">
        <f>'VP Operaciones'!J22</f>
        <v>ND</v>
      </c>
      <c r="K25" s="63" t="str">
        <f>'VP Operaciones'!K22</f>
        <v>ND</v>
      </c>
      <c r="L25" s="61"/>
      <c r="M25" s="142">
        <f>'VP Operaciones'!M22</f>
        <v>0</v>
      </c>
      <c r="N25" s="142">
        <f>'VP Operaciones'!N22</f>
        <v>0</v>
      </c>
      <c r="O25" s="142">
        <f>'VP Operaciones'!O22</f>
        <v>0</v>
      </c>
      <c r="P25" s="159"/>
      <c r="Q25" s="63">
        <f>'VP Operaciones'!Q22</f>
        <v>0</v>
      </c>
      <c r="R25" s="63">
        <f>'VP Operaciones'!R22</f>
        <v>0</v>
      </c>
      <c r="S25" s="63">
        <f>'VP Operaciones'!S22</f>
        <v>0</v>
      </c>
      <c r="T25" s="63">
        <f>'VP Operaciones'!T22</f>
        <v>0</v>
      </c>
      <c r="U25" s="63">
        <f>'VP Operaciones'!U22</f>
        <v>0</v>
      </c>
      <c r="V25" s="63">
        <f>'VP Operaciones'!V22</f>
        <v>0</v>
      </c>
      <c r="W25" s="63">
        <f>'VP Operaciones'!W22</f>
        <v>0</v>
      </c>
      <c r="X25" s="63">
        <f>'VP Operaciones'!X22</f>
        <v>0</v>
      </c>
      <c r="Y25" s="144">
        <f>'VP Operaciones'!Y22</f>
        <v>0</v>
      </c>
    </row>
    <row r="26" spans="2:27" ht="15.65" customHeight="1" thickBot="1" x14ac:dyDescent="0.4">
      <c r="B26" s="149" t="s">
        <v>162</v>
      </c>
      <c r="C26" s="63">
        <f>Innovación!C22</f>
        <v>448</v>
      </c>
      <c r="D26" s="61"/>
      <c r="E26" s="151">
        <f>Innovación!E22</f>
        <v>0</v>
      </c>
      <c r="F26" s="150">
        <f>Innovación!F22</f>
        <v>0</v>
      </c>
      <c r="G26" s="150">
        <f>Innovación!G22</f>
        <v>0</v>
      </c>
      <c r="H26" s="152">
        <f>Innovación!H22</f>
        <v>1</v>
      </c>
      <c r="I26" s="150">
        <f>Innovación!I22</f>
        <v>0</v>
      </c>
      <c r="J26" s="150" t="str">
        <f>Innovación!J22</f>
        <v>ND</v>
      </c>
      <c r="K26" s="150" t="str">
        <f>Innovación!K22</f>
        <v>ND</v>
      </c>
      <c r="L26" s="61"/>
      <c r="M26" s="151">
        <f>Innovación!M22</f>
        <v>0</v>
      </c>
      <c r="N26" s="151">
        <f>Innovación!N22</f>
        <v>0</v>
      </c>
      <c r="O26" s="151">
        <f>Innovación!O22</f>
        <v>0</v>
      </c>
      <c r="P26" s="159"/>
      <c r="Q26" s="150">
        <f>Innovación!Q22</f>
        <v>0</v>
      </c>
      <c r="R26" s="150">
        <f>Innovación!R22</f>
        <v>0</v>
      </c>
      <c r="S26" s="150">
        <f>Innovación!S22</f>
        <v>0</v>
      </c>
      <c r="T26" s="150">
        <f>Innovación!T22</f>
        <v>0</v>
      </c>
      <c r="U26" s="150">
        <f>Innovación!U22</f>
        <v>0</v>
      </c>
      <c r="V26" s="150">
        <f>Innovación!V22</f>
        <v>0</v>
      </c>
      <c r="W26" s="150">
        <f>Innovación!W22</f>
        <v>0</v>
      </c>
      <c r="X26" s="150">
        <f>Innovación!X22</f>
        <v>0</v>
      </c>
      <c r="Y26" s="153">
        <f>Innovación!Y22</f>
        <v>0</v>
      </c>
    </row>
    <row r="27" spans="2:27" ht="16" thickBot="1" x14ac:dyDescent="0.4">
      <c r="B27" s="154" t="s">
        <v>168</v>
      </c>
      <c r="C27" s="155">
        <f t="shared" ref="C27" si="0">SUM(C9:C26)</f>
        <v>464643</v>
      </c>
      <c r="D27" s="61"/>
      <c r="E27" s="156">
        <f>Y27*1000/C27</f>
        <v>0.83504970482714691</v>
      </c>
      <c r="F27" s="155">
        <f>SUM(F9:F26)</f>
        <v>7</v>
      </c>
      <c r="G27" s="155">
        <f>SUM(G9:G26)</f>
        <v>0</v>
      </c>
      <c r="H27" s="157">
        <f>AVERAGE(H9:H26)</f>
        <v>1</v>
      </c>
      <c r="I27" s="155">
        <v>0</v>
      </c>
      <c r="J27" s="155" t="s">
        <v>197</v>
      </c>
      <c r="K27" s="155" t="s">
        <v>197</v>
      </c>
      <c r="L27" s="61"/>
      <c r="M27" s="156">
        <f>SUM(R27:U27)/C27* (1000000)</f>
        <v>0</v>
      </c>
      <c r="N27" s="156">
        <f>Q27/C27*1000000</f>
        <v>0</v>
      </c>
      <c r="O27" s="156">
        <f>(S27*1000000/C27)*N27/1000</f>
        <v>0</v>
      </c>
      <c r="P27" s="159"/>
      <c r="Q27" s="155">
        <f>SUM(Q9:Q26)</f>
        <v>0</v>
      </c>
      <c r="R27" s="155">
        <f t="shared" ref="R27:Y27" si="1">SUM(R9:R26)</f>
        <v>0</v>
      </c>
      <c r="S27" s="155">
        <f t="shared" si="1"/>
        <v>0</v>
      </c>
      <c r="T27" s="155">
        <f t="shared" si="1"/>
        <v>0</v>
      </c>
      <c r="U27" s="155">
        <f t="shared" si="1"/>
        <v>0</v>
      </c>
      <c r="V27" s="155">
        <f t="shared" si="1"/>
        <v>5</v>
      </c>
      <c r="W27" s="155">
        <f t="shared" si="1"/>
        <v>5</v>
      </c>
      <c r="X27" s="155">
        <f t="shared" si="1"/>
        <v>0</v>
      </c>
      <c r="Y27" s="158">
        <f t="shared" si="1"/>
        <v>388</v>
      </c>
    </row>
    <row r="28" spans="2:27" x14ac:dyDescent="0.35">
      <c r="C28" s="18"/>
      <c r="D28" s="18"/>
    </row>
    <row r="29" spans="2:27" x14ac:dyDescent="0.35">
      <c r="B29" s="26" t="str">
        <f>B6</f>
        <v>ACUMULADO ENERO 2021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</row>
    <row r="30" spans="2:27" ht="15.5" x14ac:dyDescent="0.35">
      <c r="B30" s="122"/>
      <c r="C30" s="123"/>
      <c r="D30" s="123"/>
      <c r="E30" s="186" t="s">
        <v>189</v>
      </c>
      <c r="F30" s="186"/>
      <c r="G30" s="186"/>
      <c r="H30" s="186"/>
      <c r="I30" s="186"/>
      <c r="J30" s="186"/>
      <c r="K30" s="186"/>
      <c r="L30" s="66"/>
      <c r="M30" s="186" t="s">
        <v>190</v>
      </c>
      <c r="N30" s="186"/>
      <c r="O30" s="186"/>
      <c r="Q30" s="124"/>
      <c r="R30" s="124"/>
      <c r="S30" s="124"/>
      <c r="T30" s="124"/>
      <c r="U30" s="124"/>
      <c r="V30" s="124"/>
      <c r="W30" s="124"/>
      <c r="X30" s="124"/>
    </row>
    <row r="31" spans="2:27" ht="26" x14ac:dyDescent="0.35">
      <c r="B31" s="125" t="s">
        <v>156</v>
      </c>
      <c r="C31" s="125" t="s">
        <v>0</v>
      </c>
      <c r="D31" s="123"/>
      <c r="E31" s="160" t="s">
        <v>171</v>
      </c>
      <c r="F31" s="160" t="s">
        <v>9</v>
      </c>
      <c r="G31" s="160" t="s">
        <v>165</v>
      </c>
      <c r="H31" s="161" t="s">
        <v>192</v>
      </c>
      <c r="I31" s="160" t="s">
        <v>193</v>
      </c>
      <c r="J31" s="160" t="s">
        <v>194</v>
      </c>
      <c r="K31" s="160" t="s">
        <v>195</v>
      </c>
      <c r="M31" s="160" t="s">
        <v>10</v>
      </c>
      <c r="N31" s="160" t="s">
        <v>11</v>
      </c>
      <c r="O31" s="160" t="s">
        <v>151</v>
      </c>
      <c r="Q31" s="125" t="s">
        <v>1</v>
      </c>
      <c r="R31" s="125" t="s">
        <v>2</v>
      </c>
      <c r="S31" s="125" t="s">
        <v>3</v>
      </c>
      <c r="T31" s="125" t="s">
        <v>4</v>
      </c>
      <c r="U31" s="125" t="s">
        <v>5</v>
      </c>
      <c r="V31" s="125" t="s">
        <v>6</v>
      </c>
      <c r="W31" s="125" t="s">
        <v>7</v>
      </c>
      <c r="X31" s="125" t="s">
        <v>8</v>
      </c>
      <c r="Y31" s="125" t="s">
        <v>170</v>
      </c>
      <c r="AA31" s="18"/>
    </row>
    <row r="32" spans="2:27" x14ac:dyDescent="0.35">
      <c r="B32" s="126" t="s">
        <v>218</v>
      </c>
      <c r="C32" s="127">
        <v>130827</v>
      </c>
      <c r="D32" s="123"/>
      <c r="E32" s="128">
        <v>0.450977244758345</v>
      </c>
      <c r="F32" s="129">
        <v>2</v>
      </c>
      <c r="G32" s="129">
        <v>0</v>
      </c>
      <c r="H32" s="130">
        <v>1</v>
      </c>
      <c r="I32" s="129">
        <v>0</v>
      </c>
      <c r="J32" s="131" t="s">
        <v>197</v>
      </c>
      <c r="K32" s="131" t="s">
        <v>197</v>
      </c>
      <c r="M32" s="132">
        <v>0</v>
      </c>
      <c r="N32" s="132">
        <v>0</v>
      </c>
      <c r="O32" s="132">
        <v>0</v>
      </c>
      <c r="Q32" s="133">
        <v>0</v>
      </c>
      <c r="R32" s="133">
        <v>0</v>
      </c>
      <c r="S32" s="133">
        <v>0</v>
      </c>
      <c r="T32" s="133">
        <v>0</v>
      </c>
      <c r="U32" s="133">
        <v>0</v>
      </c>
      <c r="V32" s="133">
        <v>1</v>
      </c>
      <c r="W32" s="133">
        <v>2</v>
      </c>
      <c r="X32" s="133">
        <v>0</v>
      </c>
      <c r="Y32" s="133">
        <v>59</v>
      </c>
    </row>
    <row r="33" spans="2:25" x14ac:dyDescent="0.35">
      <c r="B33" s="126" t="s">
        <v>145</v>
      </c>
      <c r="C33" s="127">
        <v>77673</v>
      </c>
      <c r="D33" s="123"/>
      <c r="E33" s="128">
        <v>0.29611319248644963</v>
      </c>
      <c r="F33" s="129">
        <v>1</v>
      </c>
      <c r="G33" s="129">
        <v>0</v>
      </c>
      <c r="H33" s="130">
        <v>1</v>
      </c>
      <c r="I33" s="129">
        <v>0</v>
      </c>
      <c r="J33" s="129" t="s">
        <v>197</v>
      </c>
      <c r="K33" s="129" t="s">
        <v>197</v>
      </c>
      <c r="M33" s="132">
        <v>0</v>
      </c>
      <c r="N33" s="132">
        <v>0</v>
      </c>
      <c r="O33" s="132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1</v>
      </c>
      <c r="W33" s="133">
        <v>0</v>
      </c>
      <c r="X33" s="133">
        <v>0</v>
      </c>
      <c r="Y33" s="133">
        <v>23</v>
      </c>
    </row>
    <row r="34" spans="2:25" x14ac:dyDescent="0.35">
      <c r="B34" s="126" t="s">
        <v>149</v>
      </c>
      <c r="C34" s="127">
        <v>58406</v>
      </c>
      <c r="D34" s="123"/>
      <c r="E34" s="128">
        <v>5.1364585830222922E-2</v>
      </c>
      <c r="F34" s="129">
        <v>1</v>
      </c>
      <c r="G34" s="129">
        <v>0</v>
      </c>
      <c r="H34" s="130">
        <v>1</v>
      </c>
      <c r="I34" s="129">
        <v>0</v>
      </c>
      <c r="J34" s="129" t="s">
        <v>197</v>
      </c>
      <c r="K34" s="129" t="s">
        <v>197</v>
      </c>
      <c r="M34" s="132">
        <v>0</v>
      </c>
      <c r="N34" s="132">
        <v>0</v>
      </c>
      <c r="O34" s="132">
        <v>0</v>
      </c>
      <c r="Q34" s="133">
        <v>0</v>
      </c>
      <c r="R34" s="133">
        <v>0</v>
      </c>
      <c r="S34" s="133">
        <v>0</v>
      </c>
      <c r="T34" s="133">
        <v>0</v>
      </c>
      <c r="U34" s="133">
        <v>0</v>
      </c>
      <c r="V34" s="133">
        <v>1</v>
      </c>
      <c r="W34" s="133">
        <v>1</v>
      </c>
      <c r="X34" s="133">
        <v>0</v>
      </c>
      <c r="Y34" s="133">
        <v>3</v>
      </c>
    </row>
    <row r="35" spans="2:25" x14ac:dyDescent="0.35">
      <c r="B35" s="126" t="s">
        <v>148</v>
      </c>
      <c r="C35" s="127">
        <v>49035</v>
      </c>
      <c r="D35" s="123"/>
      <c r="E35" s="128">
        <v>2.1617212195370654</v>
      </c>
      <c r="F35" s="129">
        <v>2</v>
      </c>
      <c r="G35" s="129">
        <v>0</v>
      </c>
      <c r="H35" s="130">
        <v>1</v>
      </c>
      <c r="I35" s="129">
        <v>0</v>
      </c>
      <c r="J35" s="129" t="s">
        <v>197</v>
      </c>
      <c r="K35" s="129" t="s">
        <v>197</v>
      </c>
      <c r="M35" s="132">
        <v>0</v>
      </c>
      <c r="N35" s="132">
        <v>0</v>
      </c>
      <c r="O35" s="132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1</v>
      </c>
      <c r="W35" s="133">
        <v>1</v>
      </c>
      <c r="X35" s="133">
        <v>0</v>
      </c>
      <c r="Y35" s="133">
        <v>106</v>
      </c>
    </row>
    <row r="36" spans="2:25" x14ac:dyDescent="0.35">
      <c r="B36" s="126" t="s">
        <v>167</v>
      </c>
      <c r="C36" s="127">
        <v>39846</v>
      </c>
      <c r="D36" s="123"/>
      <c r="E36" s="128">
        <v>0</v>
      </c>
      <c r="F36" s="129">
        <v>0</v>
      </c>
      <c r="G36" s="129">
        <v>0</v>
      </c>
      <c r="H36" s="130">
        <v>1</v>
      </c>
      <c r="I36" s="129">
        <v>0</v>
      </c>
      <c r="J36" s="129" t="s">
        <v>197</v>
      </c>
      <c r="K36" s="129" t="s">
        <v>197</v>
      </c>
      <c r="M36" s="132">
        <v>0</v>
      </c>
      <c r="N36" s="132">
        <v>0</v>
      </c>
      <c r="O36" s="132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</row>
    <row r="37" spans="2:25" x14ac:dyDescent="0.35">
      <c r="B37" s="126" t="s">
        <v>161</v>
      </c>
      <c r="C37" s="127">
        <v>29892</v>
      </c>
      <c r="D37" s="123"/>
      <c r="E37" s="128">
        <v>0.83634417235380709</v>
      </c>
      <c r="F37" s="129">
        <v>0</v>
      </c>
      <c r="G37" s="129">
        <v>0</v>
      </c>
      <c r="H37" s="130">
        <v>1</v>
      </c>
      <c r="I37" s="129">
        <v>0</v>
      </c>
      <c r="J37" s="129" t="s">
        <v>197</v>
      </c>
      <c r="K37" s="129" t="s">
        <v>197</v>
      </c>
      <c r="M37" s="132">
        <v>0</v>
      </c>
      <c r="N37" s="132">
        <v>0</v>
      </c>
      <c r="O37" s="132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1</v>
      </c>
      <c r="X37" s="133">
        <v>0</v>
      </c>
      <c r="Y37" s="133">
        <v>25</v>
      </c>
    </row>
    <row r="38" spans="2:25" x14ac:dyDescent="0.35">
      <c r="B38" s="126" t="s">
        <v>154</v>
      </c>
      <c r="C38" s="127">
        <v>22657</v>
      </c>
      <c r="D38" s="123"/>
      <c r="E38" s="128">
        <v>1.7654587986052876</v>
      </c>
      <c r="F38" s="129">
        <v>0</v>
      </c>
      <c r="G38" s="129">
        <v>0</v>
      </c>
      <c r="H38" s="130">
        <v>1</v>
      </c>
      <c r="I38" s="129">
        <v>0</v>
      </c>
      <c r="J38" s="129" t="s">
        <v>197</v>
      </c>
      <c r="K38" s="129" t="s">
        <v>197</v>
      </c>
      <c r="M38" s="132">
        <v>0</v>
      </c>
      <c r="N38" s="132">
        <v>0</v>
      </c>
      <c r="O38" s="132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40</v>
      </c>
    </row>
    <row r="39" spans="2:25" x14ac:dyDescent="0.35">
      <c r="B39" s="126" t="s">
        <v>163</v>
      </c>
      <c r="C39" s="127">
        <v>18066</v>
      </c>
      <c r="D39" s="123"/>
      <c r="E39" s="128">
        <v>1.3284623048820989</v>
      </c>
      <c r="F39" s="129">
        <v>0</v>
      </c>
      <c r="G39" s="129">
        <v>0</v>
      </c>
      <c r="H39" s="130">
        <v>1</v>
      </c>
      <c r="I39" s="129">
        <v>0</v>
      </c>
      <c r="J39" s="129" t="s">
        <v>197</v>
      </c>
      <c r="K39" s="129" t="s">
        <v>197</v>
      </c>
      <c r="M39" s="132">
        <v>0</v>
      </c>
      <c r="N39" s="132">
        <v>0</v>
      </c>
      <c r="O39" s="132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1</v>
      </c>
      <c r="W39" s="133">
        <v>0</v>
      </c>
      <c r="X39" s="133">
        <v>0</v>
      </c>
      <c r="Y39" s="133">
        <v>24</v>
      </c>
    </row>
    <row r="40" spans="2:25" x14ac:dyDescent="0.35">
      <c r="B40" s="126" t="s">
        <v>152</v>
      </c>
      <c r="C40" s="127">
        <v>10386</v>
      </c>
      <c r="D40" s="123"/>
      <c r="E40" s="128">
        <v>1.5405353360292702</v>
      </c>
      <c r="F40" s="129">
        <v>1</v>
      </c>
      <c r="G40" s="129">
        <v>0</v>
      </c>
      <c r="H40" s="130">
        <v>1</v>
      </c>
      <c r="I40" s="129">
        <v>0</v>
      </c>
      <c r="J40" s="129" t="s">
        <v>197</v>
      </c>
      <c r="K40" s="129" t="s">
        <v>197</v>
      </c>
      <c r="M40" s="132">
        <v>0</v>
      </c>
      <c r="N40" s="132">
        <v>0</v>
      </c>
      <c r="O40" s="132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16</v>
      </c>
    </row>
    <row r="41" spans="2:25" x14ac:dyDescent="0.35">
      <c r="B41" s="126" t="s">
        <v>153</v>
      </c>
      <c r="C41" s="127">
        <v>7135</v>
      </c>
      <c r="D41" s="123"/>
      <c r="E41" s="128">
        <v>0</v>
      </c>
      <c r="F41" s="129">
        <v>0</v>
      </c>
      <c r="G41" s="129">
        <v>0</v>
      </c>
      <c r="H41" s="130">
        <v>1</v>
      </c>
      <c r="I41" s="129">
        <v>0</v>
      </c>
      <c r="J41" s="129" t="s">
        <v>197</v>
      </c>
      <c r="K41" s="129" t="s">
        <v>197</v>
      </c>
      <c r="M41" s="132">
        <v>0</v>
      </c>
      <c r="N41" s="132">
        <v>0</v>
      </c>
      <c r="O41" s="132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</row>
    <row r="42" spans="2:25" x14ac:dyDescent="0.35">
      <c r="B42" s="126" t="s">
        <v>147</v>
      </c>
      <c r="C42" s="127">
        <v>5191</v>
      </c>
      <c r="D42" s="123"/>
      <c r="E42" s="128">
        <v>14.640724330572144</v>
      </c>
      <c r="F42" s="129">
        <v>0</v>
      </c>
      <c r="G42" s="129">
        <v>0</v>
      </c>
      <c r="H42" s="130">
        <v>1</v>
      </c>
      <c r="I42" s="129">
        <v>0</v>
      </c>
      <c r="J42" s="129" t="s">
        <v>197</v>
      </c>
      <c r="K42" s="129" t="s">
        <v>197</v>
      </c>
      <c r="M42" s="132">
        <v>0</v>
      </c>
      <c r="N42" s="132">
        <v>0</v>
      </c>
      <c r="O42" s="132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76</v>
      </c>
    </row>
    <row r="43" spans="2:25" x14ac:dyDescent="0.35">
      <c r="B43" s="126" t="s">
        <v>158</v>
      </c>
      <c r="C43" s="127">
        <v>4700</v>
      </c>
      <c r="D43" s="123"/>
      <c r="E43" s="128">
        <v>2.978723404255319</v>
      </c>
      <c r="F43" s="129">
        <v>0</v>
      </c>
      <c r="G43" s="129">
        <v>0</v>
      </c>
      <c r="H43" s="130">
        <v>1</v>
      </c>
      <c r="I43" s="129">
        <v>0</v>
      </c>
      <c r="J43" s="129" t="s">
        <v>197</v>
      </c>
      <c r="K43" s="129" t="s">
        <v>197</v>
      </c>
      <c r="M43" s="132">
        <v>0</v>
      </c>
      <c r="N43" s="132">
        <v>0</v>
      </c>
      <c r="O43" s="132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14</v>
      </c>
    </row>
    <row r="44" spans="2:25" x14ac:dyDescent="0.35">
      <c r="B44" s="126" t="s">
        <v>157</v>
      </c>
      <c r="C44" s="127">
        <v>4485</v>
      </c>
      <c r="D44" s="123"/>
      <c r="E44" s="128">
        <v>0</v>
      </c>
      <c r="F44" s="129">
        <v>0</v>
      </c>
      <c r="G44" s="129">
        <v>0</v>
      </c>
      <c r="H44" s="130">
        <v>1</v>
      </c>
      <c r="I44" s="129">
        <v>0</v>
      </c>
      <c r="J44" s="129" t="s">
        <v>197</v>
      </c>
      <c r="K44" s="129" t="s">
        <v>197</v>
      </c>
      <c r="M44" s="132">
        <v>0</v>
      </c>
      <c r="N44" s="132">
        <v>0</v>
      </c>
      <c r="O44" s="132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</row>
    <row r="45" spans="2:25" x14ac:dyDescent="0.35">
      <c r="B45" s="126" t="s">
        <v>169</v>
      </c>
      <c r="C45" s="127">
        <v>2409</v>
      </c>
      <c r="D45" s="123"/>
      <c r="E45" s="128">
        <v>0.83022000830220011</v>
      </c>
      <c r="F45" s="129">
        <v>0</v>
      </c>
      <c r="G45" s="129">
        <v>0</v>
      </c>
      <c r="H45" s="130">
        <v>1</v>
      </c>
      <c r="I45" s="129">
        <v>0</v>
      </c>
      <c r="J45" s="129" t="s">
        <v>197</v>
      </c>
      <c r="K45" s="129" t="s">
        <v>197</v>
      </c>
      <c r="M45" s="132">
        <v>0</v>
      </c>
      <c r="N45" s="132">
        <v>0</v>
      </c>
      <c r="O45" s="132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2</v>
      </c>
    </row>
    <row r="46" spans="2:25" x14ac:dyDescent="0.35">
      <c r="B46" s="126" t="s">
        <v>159</v>
      </c>
      <c r="C46" s="127">
        <v>1488</v>
      </c>
      <c r="D46" s="123"/>
      <c r="E46" s="128">
        <v>0</v>
      </c>
      <c r="F46" s="129">
        <v>0</v>
      </c>
      <c r="G46" s="129">
        <v>0</v>
      </c>
      <c r="H46" s="130">
        <v>1</v>
      </c>
      <c r="I46" s="129">
        <v>0</v>
      </c>
      <c r="J46" s="129" t="s">
        <v>197</v>
      </c>
      <c r="K46" s="129" t="s">
        <v>197</v>
      </c>
      <c r="M46" s="132">
        <v>0</v>
      </c>
      <c r="N46" s="132">
        <v>0</v>
      </c>
      <c r="O46" s="132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</row>
    <row r="47" spans="2:25" x14ac:dyDescent="0.35">
      <c r="B47" s="134" t="s">
        <v>155</v>
      </c>
      <c r="C47" s="127">
        <v>1467</v>
      </c>
      <c r="D47" s="123"/>
      <c r="E47" s="128">
        <v>0</v>
      </c>
      <c r="F47" s="129">
        <v>0</v>
      </c>
      <c r="G47" s="129">
        <v>0</v>
      </c>
      <c r="H47" s="130">
        <v>1</v>
      </c>
      <c r="I47" s="129">
        <v>0</v>
      </c>
      <c r="J47" s="129" t="s">
        <v>197</v>
      </c>
      <c r="K47" s="129" t="s">
        <v>197</v>
      </c>
      <c r="M47" s="132">
        <v>0</v>
      </c>
      <c r="N47" s="132">
        <v>0</v>
      </c>
      <c r="O47" s="132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</row>
    <row r="48" spans="2:25" x14ac:dyDescent="0.35">
      <c r="B48" s="126" t="s">
        <v>160</v>
      </c>
      <c r="C48" s="127">
        <v>532</v>
      </c>
      <c r="D48" s="123"/>
      <c r="E48" s="128">
        <v>0</v>
      </c>
      <c r="F48" s="129">
        <v>0</v>
      </c>
      <c r="G48" s="129">
        <v>0</v>
      </c>
      <c r="H48" s="130">
        <v>1</v>
      </c>
      <c r="I48" s="129">
        <v>0</v>
      </c>
      <c r="J48" s="129" t="s">
        <v>197</v>
      </c>
      <c r="K48" s="129" t="s">
        <v>197</v>
      </c>
      <c r="M48" s="132">
        <v>0</v>
      </c>
      <c r="N48" s="132">
        <v>0</v>
      </c>
      <c r="O48" s="132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</row>
    <row r="49" spans="2:25" x14ac:dyDescent="0.35">
      <c r="B49" s="126" t="s">
        <v>162</v>
      </c>
      <c r="C49" s="127">
        <v>448</v>
      </c>
      <c r="D49" s="123"/>
      <c r="E49" s="128">
        <v>0</v>
      </c>
      <c r="F49" s="129">
        <v>0</v>
      </c>
      <c r="G49" s="129">
        <v>0</v>
      </c>
      <c r="H49" s="130">
        <v>1</v>
      </c>
      <c r="I49" s="129">
        <v>0</v>
      </c>
      <c r="J49" s="129" t="s">
        <v>197</v>
      </c>
      <c r="K49" s="129" t="s">
        <v>197</v>
      </c>
      <c r="M49" s="132">
        <v>0</v>
      </c>
      <c r="N49" s="132">
        <v>0</v>
      </c>
      <c r="O49" s="132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</row>
    <row r="50" spans="2:25" ht="15" thickBot="1" x14ac:dyDescent="0.4">
      <c r="B50" s="135" t="s">
        <v>168</v>
      </c>
      <c r="C50" s="136">
        <v>464643</v>
      </c>
      <c r="D50" s="123"/>
      <c r="E50" s="137">
        <v>0.83504970482714691</v>
      </c>
      <c r="F50" s="138">
        <v>7</v>
      </c>
      <c r="G50" s="138">
        <v>0</v>
      </c>
      <c r="H50" s="139">
        <v>1</v>
      </c>
      <c r="I50" s="139">
        <v>0</v>
      </c>
      <c r="J50" s="138" t="s">
        <v>197</v>
      </c>
      <c r="K50" s="138" t="s">
        <v>197</v>
      </c>
      <c r="M50" s="140">
        <v>0</v>
      </c>
      <c r="N50" s="140">
        <v>0</v>
      </c>
      <c r="O50" s="140">
        <v>0</v>
      </c>
      <c r="Q50" s="141">
        <v>0</v>
      </c>
      <c r="R50" s="141">
        <v>0</v>
      </c>
      <c r="S50" s="141">
        <v>0</v>
      </c>
      <c r="T50" s="141">
        <v>0</v>
      </c>
      <c r="U50" s="141">
        <v>0</v>
      </c>
      <c r="V50" s="141">
        <v>5</v>
      </c>
      <c r="W50" s="141">
        <v>5</v>
      </c>
      <c r="X50" s="141">
        <v>0</v>
      </c>
      <c r="Y50" s="141">
        <v>388</v>
      </c>
    </row>
    <row r="51" spans="2:25" x14ac:dyDescent="0.35">
      <c r="D51" s="123"/>
    </row>
    <row r="52" spans="2:25" x14ac:dyDescent="0.35">
      <c r="D52" s="123"/>
    </row>
    <row r="53" spans="2:25" x14ac:dyDescent="0.35">
      <c r="D53" s="123"/>
    </row>
    <row r="54" spans="2:25" x14ac:dyDescent="0.35">
      <c r="D54" s="123"/>
    </row>
    <row r="55" spans="2:25" x14ac:dyDescent="0.35">
      <c r="D55" s="123"/>
    </row>
  </sheetData>
  <autoFilter ref="B8:Y27">
    <sortState ref="B9:Y26">
      <sortCondition descending="1" ref="C8:C27"/>
    </sortState>
  </autoFilter>
  <sortState ref="B9:R25">
    <sortCondition descending="1" ref="C9:C23"/>
  </sortState>
  <mergeCells count="9">
    <mergeCell ref="W1:Y1"/>
    <mergeCell ref="W2:Y2"/>
    <mergeCell ref="W3:Y3"/>
    <mergeCell ref="W4:Y4"/>
    <mergeCell ref="E30:K30"/>
    <mergeCell ref="M30:O30"/>
    <mergeCell ref="E7:K7"/>
    <mergeCell ref="M7:O7"/>
    <mergeCell ref="C1:V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Z71"/>
  <sheetViews>
    <sheetView zoomScale="55" zoomScaleNormal="55" workbookViewId="0">
      <selection activeCell="W5" sqref="W5:Y5"/>
    </sheetView>
  </sheetViews>
  <sheetFormatPr defaultColWidth="9.26953125" defaultRowHeight="12.5" x14ac:dyDescent="0.25"/>
  <cols>
    <col min="1" max="1" width="3.453125" style="1" customWidth="1"/>
    <col min="2" max="2" width="25.26953125" style="1" customWidth="1"/>
    <col min="3" max="3" width="17.7265625" style="1" customWidth="1"/>
    <col min="4" max="4" width="2.26953125" style="1" customWidth="1"/>
    <col min="5" max="7" width="12.7265625" style="1" customWidth="1"/>
    <col min="8" max="8" width="17.7265625" style="1" customWidth="1"/>
    <col min="9" max="11" width="12.7265625" style="1" customWidth="1"/>
    <col min="12" max="12" width="2.26953125" style="1" customWidth="1"/>
    <col min="13" max="15" width="12.7265625" style="1" customWidth="1"/>
    <col min="16" max="16" width="2.26953125" style="1" customWidth="1"/>
    <col min="17" max="25" width="12.7265625" style="1" customWidth="1"/>
    <col min="26" max="16384" width="9.26953125" style="1"/>
  </cols>
  <sheetData>
    <row r="1" spans="1:25" customFormat="1" ht="15" thickBot="1" x14ac:dyDescent="0.4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9"/>
    </row>
    <row r="2" spans="1:25" customFormat="1" ht="36" customHeight="1" thickBot="1" x14ac:dyDescent="0.4">
      <c r="A2" s="9"/>
      <c r="B2" s="11"/>
      <c r="C2" s="177" t="s">
        <v>142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8"/>
      <c r="W2" s="174" t="s">
        <v>143</v>
      </c>
      <c r="X2" s="175"/>
      <c r="Y2" s="176"/>
    </row>
    <row r="3" spans="1:25" customFormat="1" ht="24.75" customHeight="1" thickBot="1" x14ac:dyDescent="0.4">
      <c r="A3" s="9"/>
      <c r="B3" s="12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80"/>
      <c r="W3" s="174" t="s">
        <v>144</v>
      </c>
      <c r="X3" s="175"/>
      <c r="Y3" s="176"/>
    </row>
    <row r="4" spans="1:25" customFormat="1" ht="22.5" customHeight="1" thickBot="1" x14ac:dyDescent="0.4">
      <c r="A4" s="9"/>
      <c r="B4" s="12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80"/>
      <c r="W4" s="174" t="s">
        <v>164</v>
      </c>
      <c r="X4" s="175"/>
      <c r="Y4" s="176"/>
    </row>
    <row r="5" spans="1:25" customFormat="1" ht="24" customHeight="1" thickBot="1" x14ac:dyDescent="0.4">
      <c r="A5" s="9"/>
      <c r="B5" s="13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2"/>
      <c r="W5" s="174" t="s">
        <v>221</v>
      </c>
      <c r="X5" s="175"/>
      <c r="Y5" s="176"/>
    </row>
    <row r="6" spans="1:25" ht="17.25" customHeight="1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"/>
      <c r="U6"/>
      <c r="V6"/>
      <c r="W6"/>
      <c r="X6"/>
      <c r="Y6"/>
    </row>
    <row r="7" spans="1:25" ht="16" thickBot="1" x14ac:dyDescent="0.4">
      <c r="B7" s="14" t="s">
        <v>30</v>
      </c>
      <c r="C7" s="15" t="s">
        <v>145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6"/>
      <c r="T7" s="9"/>
      <c r="U7"/>
      <c r="V7"/>
      <c r="W7"/>
      <c r="X7"/>
      <c r="Y7"/>
    </row>
    <row r="8" spans="1:25" ht="16" thickBot="1" x14ac:dyDescent="0.4">
      <c r="B8" s="9"/>
      <c r="C8" s="9"/>
      <c r="D8" s="9"/>
      <c r="E8" s="168" t="s">
        <v>189</v>
      </c>
      <c r="F8" s="169"/>
      <c r="G8" s="169"/>
      <c r="H8" s="169"/>
      <c r="I8" s="169"/>
      <c r="J8" s="169"/>
      <c r="K8" s="170"/>
      <c r="L8" s="66"/>
      <c r="M8" s="171" t="s">
        <v>190</v>
      </c>
      <c r="N8" s="172"/>
      <c r="O8" s="173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50.15" customHeight="1" thickBot="1" x14ac:dyDescent="0.4">
      <c r="B9" s="67" t="s">
        <v>191</v>
      </c>
      <c r="C9" s="68" t="s">
        <v>0</v>
      </c>
      <c r="D9" s="9"/>
      <c r="E9" s="67" t="s">
        <v>171</v>
      </c>
      <c r="F9" s="68" t="s">
        <v>9</v>
      </c>
      <c r="G9" s="68" t="s">
        <v>165</v>
      </c>
      <c r="H9" s="69" t="s">
        <v>192</v>
      </c>
      <c r="I9" s="68" t="s">
        <v>193</v>
      </c>
      <c r="J9" s="68" t="s">
        <v>194</v>
      </c>
      <c r="K9" s="70" t="s">
        <v>195</v>
      </c>
      <c r="L9" s="66"/>
      <c r="M9" s="67" t="s">
        <v>10</v>
      </c>
      <c r="N9" s="68" t="s">
        <v>11</v>
      </c>
      <c r="O9" s="70" t="s">
        <v>151</v>
      </c>
      <c r="P9" s="9"/>
      <c r="Q9" s="67" t="s">
        <v>1</v>
      </c>
      <c r="R9" s="68" t="s">
        <v>2</v>
      </c>
      <c r="S9" s="68" t="s">
        <v>3</v>
      </c>
      <c r="T9" s="68" t="s">
        <v>4</v>
      </c>
      <c r="U9" s="68" t="s">
        <v>5</v>
      </c>
      <c r="V9" s="68" t="s">
        <v>6</v>
      </c>
      <c r="W9" s="68" t="s">
        <v>7</v>
      </c>
      <c r="X9" s="68" t="s">
        <v>8</v>
      </c>
      <c r="Y9" s="70" t="s">
        <v>170</v>
      </c>
    </row>
    <row r="10" spans="1:25" s="2" customFormat="1" ht="21.75" customHeight="1" thickBot="1" x14ac:dyDescent="0.4">
      <c r="B10" s="71" t="s">
        <v>196</v>
      </c>
      <c r="C10" s="72">
        <v>77673</v>
      </c>
      <c r="D10" s="73"/>
      <c r="E10" s="74">
        <v>0.29611319248644963</v>
      </c>
      <c r="F10" s="72">
        <v>1</v>
      </c>
      <c r="G10" s="72">
        <v>0</v>
      </c>
      <c r="H10" s="75">
        <v>1</v>
      </c>
      <c r="I10" s="75" t="s">
        <v>187</v>
      </c>
      <c r="J10" s="75" t="s">
        <v>187</v>
      </c>
      <c r="K10" s="76" t="s">
        <v>187</v>
      </c>
      <c r="L10" s="66"/>
      <c r="M10" s="74">
        <v>0</v>
      </c>
      <c r="N10" s="77">
        <v>0</v>
      </c>
      <c r="O10" s="78">
        <v>0</v>
      </c>
      <c r="P10" s="9"/>
      <c r="Q10" s="79">
        <v>0</v>
      </c>
      <c r="R10" s="80">
        <v>0</v>
      </c>
      <c r="S10" s="80">
        <v>0</v>
      </c>
      <c r="T10" s="80">
        <v>0</v>
      </c>
      <c r="U10" s="80">
        <v>0</v>
      </c>
      <c r="V10" s="80">
        <v>1</v>
      </c>
      <c r="W10" s="80">
        <v>0</v>
      </c>
      <c r="X10" s="80">
        <v>0</v>
      </c>
      <c r="Y10" s="81">
        <v>23</v>
      </c>
    </row>
    <row r="11" spans="1:25" s="2" customFormat="1" ht="21.75" hidden="1" customHeight="1" x14ac:dyDescent="0.35">
      <c r="B11" s="82" t="s">
        <v>198</v>
      </c>
      <c r="C11" s="83"/>
      <c r="D11" s="73"/>
      <c r="E11" s="84" t="e">
        <f t="shared" ref="E11:E22" si="0">Y11*1000/C11</f>
        <v>#DIV/0!</v>
      </c>
      <c r="F11" s="83"/>
      <c r="G11" s="83"/>
      <c r="H11" s="85"/>
      <c r="I11" s="85"/>
      <c r="J11" s="85"/>
      <c r="K11" s="86"/>
      <c r="L11" s="66"/>
      <c r="M11" s="84" t="e">
        <f t="shared" ref="M11:M22" si="1">SUM(R11:U11)/C11* (1000000)</f>
        <v>#DIV/0!</v>
      </c>
      <c r="N11" s="87" t="e">
        <f t="shared" ref="N11:N22" si="2">Q11/C11*1000000</f>
        <v>#DIV/0!</v>
      </c>
      <c r="O11" s="88" t="e">
        <f t="shared" ref="O11:O22" si="3">(S11*1000000/C11)*N11/1000</f>
        <v>#DIV/0!</v>
      </c>
      <c r="P11" s="9"/>
      <c r="Q11" s="89"/>
      <c r="R11" s="90"/>
      <c r="S11" s="90"/>
      <c r="T11" s="90"/>
      <c r="U11" s="90"/>
      <c r="V11" s="90"/>
      <c r="W11" s="90"/>
      <c r="X11" s="90"/>
      <c r="Y11" s="91"/>
    </row>
    <row r="12" spans="1:25" s="2" customFormat="1" ht="21.75" hidden="1" customHeight="1" x14ac:dyDescent="0.35">
      <c r="B12" s="82" t="s">
        <v>199</v>
      </c>
      <c r="C12" s="83"/>
      <c r="D12" s="73"/>
      <c r="E12" s="84" t="e">
        <f t="shared" si="0"/>
        <v>#DIV/0!</v>
      </c>
      <c r="F12" s="83"/>
      <c r="G12" s="83"/>
      <c r="H12" s="85"/>
      <c r="I12" s="85"/>
      <c r="J12" s="85"/>
      <c r="K12" s="86"/>
      <c r="L12" s="66"/>
      <c r="M12" s="84" t="e">
        <f t="shared" si="1"/>
        <v>#DIV/0!</v>
      </c>
      <c r="N12" s="87" t="e">
        <f t="shared" si="2"/>
        <v>#DIV/0!</v>
      </c>
      <c r="O12" s="88" t="e">
        <f t="shared" si="3"/>
        <v>#DIV/0!</v>
      </c>
      <c r="P12" s="9"/>
      <c r="Q12" s="89"/>
      <c r="R12" s="90"/>
      <c r="S12" s="90"/>
      <c r="T12" s="90"/>
      <c r="U12" s="90"/>
      <c r="V12" s="90"/>
      <c r="W12" s="90"/>
      <c r="X12" s="90"/>
      <c r="Y12" s="91"/>
    </row>
    <row r="13" spans="1:25" s="2" customFormat="1" ht="21.75" hidden="1" customHeight="1" x14ac:dyDescent="0.35">
      <c r="B13" s="82" t="s">
        <v>200</v>
      </c>
      <c r="C13" s="83"/>
      <c r="D13" s="73"/>
      <c r="E13" s="84" t="e">
        <f t="shared" si="0"/>
        <v>#DIV/0!</v>
      </c>
      <c r="F13" s="83"/>
      <c r="G13" s="83"/>
      <c r="H13" s="85"/>
      <c r="I13" s="85"/>
      <c r="J13" s="85"/>
      <c r="K13" s="86"/>
      <c r="L13" s="66"/>
      <c r="M13" s="84" t="e">
        <f t="shared" si="1"/>
        <v>#DIV/0!</v>
      </c>
      <c r="N13" s="87" t="e">
        <f t="shared" si="2"/>
        <v>#DIV/0!</v>
      </c>
      <c r="O13" s="88" t="e">
        <f t="shared" si="3"/>
        <v>#DIV/0!</v>
      </c>
      <c r="P13" s="9"/>
      <c r="Q13" s="89"/>
      <c r="R13" s="90"/>
      <c r="S13" s="90"/>
      <c r="T13" s="90"/>
      <c r="U13" s="90"/>
      <c r="V13" s="90"/>
      <c r="W13" s="90"/>
      <c r="X13" s="90"/>
      <c r="Y13" s="91"/>
    </row>
    <row r="14" spans="1:25" s="2" customFormat="1" ht="21.75" hidden="1" customHeight="1" x14ac:dyDescent="0.35">
      <c r="B14" s="82" t="s">
        <v>201</v>
      </c>
      <c r="C14" s="83"/>
      <c r="D14" s="73"/>
      <c r="E14" s="84" t="e">
        <f t="shared" si="0"/>
        <v>#DIV/0!</v>
      </c>
      <c r="F14" s="83"/>
      <c r="G14" s="83"/>
      <c r="H14" s="85"/>
      <c r="I14" s="85"/>
      <c r="J14" s="85"/>
      <c r="K14" s="86"/>
      <c r="L14" s="66"/>
      <c r="M14" s="84" t="e">
        <f t="shared" si="1"/>
        <v>#DIV/0!</v>
      </c>
      <c r="N14" s="87" t="e">
        <f t="shared" si="2"/>
        <v>#DIV/0!</v>
      </c>
      <c r="O14" s="88" t="e">
        <f t="shared" si="3"/>
        <v>#DIV/0!</v>
      </c>
      <c r="P14" s="9"/>
      <c r="Q14" s="89"/>
      <c r="R14" s="90"/>
      <c r="S14" s="90"/>
      <c r="T14" s="90"/>
      <c r="U14" s="90"/>
      <c r="V14" s="90"/>
      <c r="W14" s="90"/>
      <c r="X14" s="90"/>
      <c r="Y14" s="91"/>
    </row>
    <row r="15" spans="1:25" s="2" customFormat="1" ht="21.75" hidden="1" customHeight="1" x14ac:dyDescent="0.35">
      <c r="B15" s="82" t="s">
        <v>202</v>
      </c>
      <c r="C15" s="83"/>
      <c r="D15" s="73"/>
      <c r="E15" s="84" t="e">
        <f t="shared" si="0"/>
        <v>#DIV/0!</v>
      </c>
      <c r="F15" s="83"/>
      <c r="G15" s="83"/>
      <c r="H15" s="85"/>
      <c r="I15" s="85"/>
      <c r="J15" s="85"/>
      <c r="K15" s="86"/>
      <c r="L15" s="66"/>
      <c r="M15" s="84" t="e">
        <f t="shared" si="1"/>
        <v>#DIV/0!</v>
      </c>
      <c r="N15" s="87" t="e">
        <f t="shared" si="2"/>
        <v>#DIV/0!</v>
      </c>
      <c r="O15" s="88" t="e">
        <f t="shared" si="3"/>
        <v>#DIV/0!</v>
      </c>
      <c r="P15" s="9"/>
      <c r="Q15" s="89"/>
      <c r="R15" s="90"/>
      <c r="S15" s="90"/>
      <c r="T15" s="90"/>
      <c r="U15" s="90"/>
      <c r="V15" s="90"/>
      <c r="W15" s="90"/>
      <c r="X15" s="90"/>
      <c r="Y15" s="91"/>
    </row>
    <row r="16" spans="1:25" s="2" customFormat="1" ht="21.75" hidden="1" customHeight="1" x14ac:dyDescent="0.35">
      <c r="B16" s="82" t="s">
        <v>203</v>
      </c>
      <c r="C16" s="83"/>
      <c r="D16" s="73"/>
      <c r="E16" s="84" t="e">
        <f t="shared" si="0"/>
        <v>#DIV/0!</v>
      </c>
      <c r="F16" s="83"/>
      <c r="G16" s="83"/>
      <c r="H16" s="85"/>
      <c r="I16" s="85"/>
      <c r="J16" s="85"/>
      <c r="K16" s="86"/>
      <c r="L16" s="66"/>
      <c r="M16" s="84" t="e">
        <f t="shared" si="1"/>
        <v>#DIV/0!</v>
      </c>
      <c r="N16" s="87" t="e">
        <f t="shared" si="2"/>
        <v>#DIV/0!</v>
      </c>
      <c r="O16" s="88" t="e">
        <f t="shared" si="3"/>
        <v>#DIV/0!</v>
      </c>
      <c r="P16" s="9"/>
      <c r="Q16" s="92"/>
      <c r="R16" s="90"/>
      <c r="S16" s="90"/>
      <c r="T16" s="90"/>
      <c r="U16" s="90"/>
      <c r="V16" s="90"/>
      <c r="W16" s="90"/>
      <c r="X16" s="90"/>
      <c r="Y16" s="91"/>
    </row>
    <row r="17" spans="2:26" s="2" customFormat="1" ht="21.75" hidden="1" customHeight="1" x14ac:dyDescent="0.35">
      <c r="B17" s="82" t="s">
        <v>204</v>
      </c>
      <c r="C17" s="83"/>
      <c r="D17" s="73"/>
      <c r="E17" s="84" t="e">
        <f t="shared" si="0"/>
        <v>#DIV/0!</v>
      </c>
      <c r="F17" s="83"/>
      <c r="G17" s="83"/>
      <c r="H17" s="85"/>
      <c r="I17" s="85"/>
      <c r="J17" s="85"/>
      <c r="K17" s="86"/>
      <c r="L17" s="66"/>
      <c r="M17" s="84" t="e">
        <f t="shared" si="1"/>
        <v>#DIV/0!</v>
      </c>
      <c r="N17" s="87" t="e">
        <f t="shared" si="2"/>
        <v>#DIV/0!</v>
      </c>
      <c r="O17" s="88" t="e">
        <f t="shared" si="3"/>
        <v>#DIV/0!</v>
      </c>
      <c r="P17" s="9"/>
      <c r="Q17" s="89"/>
      <c r="R17" s="90"/>
      <c r="S17" s="90"/>
      <c r="T17" s="90"/>
      <c r="U17" s="90"/>
      <c r="V17" s="90"/>
      <c r="W17" s="90"/>
      <c r="X17" s="90"/>
      <c r="Y17" s="91"/>
    </row>
    <row r="18" spans="2:26" s="2" customFormat="1" ht="21.75" hidden="1" customHeight="1" x14ac:dyDescent="0.35">
      <c r="B18" s="82" t="s">
        <v>205</v>
      </c>
      <c r="C18" s="83"/>
      <c r="D18" s="73"/>
      <c r="E18" s="84" t="e">
        <f t="shared" si="0"/>
        <v>#DIV/0!</v>
      </c>
      <c r="F18" s="83"/>
      <c r="G18" s="83"/>
      <c r="H18" s="85"/>
      <c r="I18" s="85"/>
      <c r="J18" s="85"/>
      <c r="K18" s="86"/>
      <c r="L18" s="66"/>
      <c r="M18" s="84" t="e">
        <f t="shared" si="1"/>
        <v>#DIV/0!</v>
      </c>
      <c r="N18" s="87" t="e">
        <f t="shared" si="2"/>
        <v>#DIV/0!</v>
      </c>
      <c r="O18" s="88" t="e">
        <f t="shared" si="3"/>
        <v>#DIV/0!</v>
      </c>
      <c r="P18" s="9"/>
      <c r="Q18" s="89"/>
      <c r="R18" s="90"/>
      <c r="S18" s="90"/>
      <c r="T18" s="90"/>
      <c r="U18" s="90"/>
      <c r="V18" s="90"/>
      <c r="W18" s="90"/>
      <c r="X18" s="90"/>
      <c r="Y18" s="91"/>
    </row>
    <row r="19" spans="2:26" s="2" customFormat="1" ht="21.75" hidden="1" customHeight="1" x14ac:dyDescent="0.35">
      <c r="B19" s="82" t="s">
        <v>206</v>
      </c>
      <c r="C19" s="83"/>
      <c r="D19" s="73"/>
      <c r="E19" s="84" t="e">
        <f t="shared" si="0"/>
        <v>#DIV/0!</v>
      </c>
      <c r="F19" s="83"/>
      <c r="G19" s="83"/>
      <c r="H19" s="85"/>
      <c r="I19" s="85"/>
      <c r="J19" s="85"/>
      <c r="K19" s="86"/>
      <c r="L19" s="66"/>
      <c r="M19" s="84" t="e">
        <f t="shared" si="1"/>
        <v>#DIV/0!</v>
      </c>
      <c r="N19" s="87" t="e">
        <f t="shared" si="2"/>
        <v>#DIV/0!</v>
      </c>
      <c r="O19" s="88" t="e">
        <f t="shared" si="3"/>
        <v>#DIV/0!</v>
      </c>
      <c r="P19" s="9"/>
      <c r="Q19" s="89"/>
      <c r="R19" s="90"/>
      <c r="S19" s="90"/>
      <c r="T19" s="90"/>
      <c r="U19" s="90"/>
      <c r="V19" s="90"/>
      <c r="W19" s="90"/>
      <c r="X19" s="90"/>
      <c r="Y19" s="91"/>
    </row>
    <row r="20" spans="2:26" s="2" customFormat="1" ht="21.75" hidden="1" customHeight="1" x14ac:dyDescent="0.35">
      <c r="B20" s="82" t="s">
        <v>207</v>
      </c>
      <c r="C20" s="83"/>
      <c r="D20" s="73"/>
      <c r="E20" s="84" t="e">
        <f t="shared" si="0"/>
        <v>#DIV/0!</v>
      </c>
      <c r="F20" s="83"/>
      <c r="G20" s="83"/>
      <c r="H20" s="85"/>
      <c r="I20" s="85"/>
      <c r="J20" s="85"/>
      <c r="K20" s="86"/>
      <c r="L20" s="66"/>
      <c r="M20" s="84" t="e">
        <f t="shared" si="1"/>
        <v>#DIV/0!</v>
      </c>
      <c r="N20" s="87" t="e">
        <f t="shared" si="2"/>
        <v>#DIV/0!</v>
      </c>
      <c r="O20" s="88" t="e">
        <f t="shared" si="3"/>
        <v>#DIV/0!</v>
      </c>
      <c r="P20" s="9"/>
      <c r="Q20" s="89"/>
      <c r="R20" s="90"/>
      <c r="S20" s="90"/>
      <c r="T20" s="90"/>
      <c r="U20" s="90"/>
      <c r="V20" s="90"/>
      <c r="W20" s="90"/>
      <c r="X20" s="90"/>
      <c r="Y20" s="91"/>
    </row>
    <row r="21" spans="2:26" s="2" customFormat="1" ht="21.75" hidden="1" customHeight="1" thickBot="1" x14ac:dyDescent="0.4">
      <c r="B21" s="93" t="s">
        <v>208</v>
      </c>
      <c r="C21" s="94"/>
      <c r="D21" s="73"/>
      <c r="E21" s="95" t="e">
        <f t="shared" si="0"/>
        <v>#DIV/0!</v>
      </c>
      <c r="F21" s="96"/>
      <c r="G21" s="96"/>
      <c r="H21" s="97"/>
      <c r="I21" s="97"/>
      <c r="J21" s="97"/>
      <c r="K21" s="98"/>
      <c r="L21" s="66"/>
      <c r="M21" s="95" t="e">
        <f t="shared" si="1"/>
        <v>#DIV/0!</v>
      </c>
      <c r="N21" s="99" t="e">
        <f t="shared" si="2"/>
        <v>#DIV/0!</v>
      </c>
      <c r="O21" s="100" t="e">
        <f t="shared" si="3"/>
        <v>#DIV/0!</v>
      </c>
      <c r="P21" s="9"/>
      <c r="Q21" s="101"/>
      <c r="R21" s="102"/>
      <c r="S21" s="102"/>
      <c r="T21" s="102"/>
      <c r="U21" s="102"/>
      <c r="V21" s="102"/>
      <c r="W21" s="102"/>
      <c r="X21" s="102"/>
      <c r="Y21" s="103"/>
    </row>
    <row r="22" spans="2:26" s="2" customFormat="1" ht="23.25" customHeight="1" thickBot="1" x14ac:dyDescent="0.4">
      <c r="B22" s="104" t="s">
        <v>186</v>
      </c>
      <c r="C22" s="113">
        <f>SUM(C10:C21)</f>
        <v>77673</v>
      </c>
      <c r="D22" s="73">
        <f>SUM(D10:D21)</f>
        <v>0</v>
      </c>
      <c r="E22" s="106">
        <f t="shared" si="0"/>
        <v>0.29611319248644963</v>
      </c>
      <c r="F22" s="105">
        <f>SUM(F10:F21)</f>
        <v>1</v>
      </c>
      <c r="G22" s="105">
        <f>SUM(G10:G21)</f>
        <v>0</v>
      </c>
      <c r="H22" s="107">
        <f>AVERAGE(H10:H21)</f>
        <v>1</v>
      </c>
      <c r="I22" s="107">
        <v>0</v>
      </c>
      <c r="J22" s="107" t="s">
        <v>197</v>
      </c>
      <c r="K22" s="108" t="s">
        <v>197</v>
      </c>
      <c r="L22" s="66"/>
      <c r="M22" s="106">
        <f t="shared" si="1"/>
        <v>0</v>
      </c>
      <c r="N22" s="109">
        <f t="shared" si="2"/>
        <v>0</v>
      </c>
      <c r="O22" s="110">
        <f t="shared" si="3"/>
        <v>0</v>
      </c>
      <c r="P22" s="9"/>
      <c r="Q22" s="111">
        <f t="shared" ref="Q22:Y22" si="4">SUM(Q10:Q21)</f>
        <v>0</v>
      </c>
      <c r="R22" s="105">
        <f t="shared" si="4"/>
        <v>0</v>
      </c>
      <c r="S22" s="105">
        <f t="shared" si="4"/>
        <v>0</v>
      </c>
      <c r="T22" s="105">
        <f t="shared" si="4"/>
        <v>0</v>
      </c>
      <c r="U22" s="105">
        <f t="shared" si="4"/>
        <v>0</v>
      </c>
      <c r="V22" s="105">
        <f t="shared" si="4"/>
        <v>1</v>
      </c>
      <c r="W22" s="105">
        <f t="shared" si="4"/>
        <v>0</v>
      </c>
      <c r="X22" s="112">
        <f t="shared" si="4"/>
        <v>0</v>
      </c>
      <c r="Y22" s="113">
        <f t="shared" si="4"/>
        <v>23</v>
      </c>
    </row>
    <row r="23" spans="2:26" ht="11.25" customHeight="1" x14ac:dyDescent="0.35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20"/>
      <c r="V23" s="120"/>
      <c r="W23" s="120"/>
      <c r="X23" s="120"/>
      <c r="Y23" s="120"/>
    </row>
    <row r="24" spans="2:26" ht="15" thickBot="1" x14ac:dyDescent="0.4"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20"/>
      <c r="V24" s="120"/>
      <c r="W24" s="120"/>
      <c r="X24" s="120"/>
      <c r="Y24" s="120"/>
    </row>
    <row r="25" spans="2:26" ht="16" thickBot="1" x14ac:dyDescent="0.4">
      <c r="B25" s="183" t="s">
        <v>209</v>
      </c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5"/>
      <c r="U25"/>
      <c r="V25"/>
      <c r="W25"/>
      <c r="X25"/>
      <c r="Y25"/>
    </row>
    <row r="26" spans="2:26" ht="15.75" customHeight="1" x14ac:dyDescent="0.35">
      <c r="B26" s="114" t="s">
        <v>0</v>
      </c>
      <c r="C26" s="162" t="s">
        <v>210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4"/>
      <c r="U26"/>
      <c r="V26"/>
      <c r="W26"/>
      <c r="X26"/>
      <c r="Y26"/>
    </row>
    <row r="27" spans="2:26" ht="15.75" customHeight="1" x14ac:dyDescent="0.35">
      <c r="B27" s="115" t="s">
        <v>1</v>
      </c>
      <c r="C27" s="162" t="s">
        <v>172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/>
      <c r="V27"/>
      <c r="W27"/>
      <c r="X27"/>
      <c r="Y27"/>
    </row>
    <row r="28" spans="2:26" ht="15.75" customHeight="1" x14ac:dyDescent="0.35">
      <c r="B28" s="115" t="s">
        <v>2</v>
      </c>
      <c r="C28" s="162" t="s">
        <v>173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4"/>
      <c r="U28"/>
      <c r="V28"/>
      <c r="W28"/>
      <c r="X28"/>
      <c r="Y28"/>
    </row>
    <row r="29" spans="2:26" ht="15.75" customHeight="1" x14ac:dyDescent="0.35">
      <c r="B29" s="115" t="s">
        <v>3</v>
      </c>
      <c r="C29" s="162" t="s">
        <v>20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4"/>
      <c r="U29"/>
      <c r="V29"/>
      <c r="W29"/>
      <c r="X29"/>
      <c r="Y29"/>
      <c r="Z29" s="65"/>
    </row>
    <row r="30" spans="2:26" ht="15.75" customHeight="1" x14ac:dyDescent="0.35">
      <c r="B30" s="115" t="s">
        <v>21</v>
      </c>
      <c r="C30" s="162" t="s">
        <v>22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4"/>
      <c r="U30"/>
      <c r="V30"/>
      <c r="W30"/>
      <c r="X30"/>
      <c r="Y30"/>
    </row>
    <row r="31" spans="2:26" ht="15.75" customHeight="1" x14ac:dyDescent="0.35">
      <c r="B31" s="115" t="s">
        <v>5</v>
      </c>
      <c r="C31" s="162" t="s">
        <v>23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4"/>
      <c r="U31"/>
      <c r="V31"/>
      <c r="W31"/>
      <c r="X31"/>
      <c r="Y31"/>
    </row>
    <row r="32" spans="2:26" ht="15.75" customHeight="1" x14ac:dyDescent="0.35">
      <c r="B32" s="115" t="s">
        <v>6</v>
      </c>
      <c r="C32" s="162" t="s">
        <v>33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  <c r="U32"/>
      <c r="V32"/>
      <c r="W32"/>
      <c r="X32"/>
      <c r="Y32"/>
    </row>
    <row r="33" spans="1:25" ht="15.75" customHeight="1" x14ac:dyDescent="0.35">
      <c r="B33" s="115" t="s">
        <v>7</v>
      </c>
      <c r="C33" s="162" t="s">
        <v>174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4"/>
      <c r="U33"/>
      <c r="V33"/>
      <c r="W33"/>
      <c r="X33"/>
      <c r="Y33"/>
    </row>
    <row r="34" spans="1:25" ht="15.75" customHeight="1" x14ac:dyDescent="0.35">
      <c r="B34" s="115" t="s">
        <v>175</v>
      </c>
      <c r="C34" s="162" t="s">
        <v>211</v>
      </c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4"/>
      <c r="U34"/>
      <c r="V34"/>
      <c r="W34"/>
      <c r="X34"/>
      <c r="Y34"/>
    </row>
    <row r="35" spans="1:25" ht="15.75" customHeight="1" x14ac:dyDescent="0.35">
      <c r="B35" s="115" t="s">
        <v>176</v>
      </c>
      <c r="C35" s="162" t="s">
        <v>177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4"/>
      <c r="U35"/>
      <c r="V35"/>
      <c r="W35"/>
      <c r="X35"/>
      <c r="Y35"/>
    </row>
    <row r="36" spans="1:25" customFormat="1" ht="15.75" customHeight="1" x14ac:dyDescent="0.35">
      <c r="A36" s="9"/>
      <c r="B36" s="115" t="s">
        <v>8</v>
      </c>
      <c r="C36" s="162" t="s">
        <v>24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4"/>
    </row>
    <row r="37" spans="1:25" ht="15.75" customHeight="1" x14ac:dyDescent="0.35">
      <c r="B37" s="115" t="s">
        <v>9</v>
      </c>
      <c r="C37" s="162" t="s">
        <v>178</v>
      </c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4"/>
      <c r="U37"/>
      <c r="V37"/>
      <c r="W37"/>
      <c r="X37"/>
      <c r="Y37"/>
    </row>
    <row r="38" spans="1:25" ht="15.75" customHeight="1" x14ac:dyDescent="0.35">
      <c r="B38" s="115" t="s">
        <v>165</v>
      </c>
      <c r="C38" s="162" t="s">
        <v>166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4"/>
      <c r="U38"/>
      <c r="V38"/>
      <c r="W38"/>
      <c r="X38"/>
      <c r="Y38"/>
    </row>
    <row r="39" spans="1:25" ht="15.75" customHeight="1" x14ac:dyDescent="0.35">
      <c r="B39" s="115" t="s">
        <v>10</v>
      </c>
      <c r="C39" s="162" t="s">
        <v>25</v>
      </c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4"/>
      <c r="U39"/>
      <c r="V39"/>
      <c r="W39"/>
      <c r="X39"/>
      <c r="Y39"/>
    </row>
    <row r="40" spans="1:25" ht="15.75" customHeight="1" x14ac:dyDescent="0.35">
      <c r="B40" s="115" t="s">
        <v>11</v>
      </c>
      <c r="C40" s="162" t="s">
        <v>179</v>
      </c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4"/>
      <c r="U40"/>
      <c r="V40"/>
      <c r="W40"/>
      <c r="X40"/>
      <c r="Y40"/>
    </row>
    <row r="41" spans="1:25" ht="15.75" customHeight="1" x14ac:dyDescent="0.35">
      <c r="B41" s="115" t="s">
        <v>151</v>
      </c>
      <c r="C41" s="162" t="s">
        <v>180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4"/>
      <c r="U41"/>
      <c r="V41"/>
      <c r="W41"/>
      <c r="X41"/>
      <c r="Y41"/>
    </row>
    <row r="42" spans="1:25" ht="15.75" customHeight="1" x14ac:dyDescent="0.35">
      <c r="B42" s="115" t="s">
        <v>181</v>
      </c>
      <c r="C42" s="162" t="s">
        <v>182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4"/>
      <c r="U42"/>
      <c r="V42"/>
      <c r="W42"/>
      <c r="X42"/>
      <c r="Y42"/>
    </row>
    <row r="43" spans="1:25" ht="15.75" customHeight="1" x14ac:dyDescent="0.35">
      <c r="B43" s="115" t="s">
        <v>183</v>
      </c>
      <c r="C43" s="162" t="s">
        <v>212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4"/>
      <c r="U43"/>
      <c r="V43"/>
      <c r="W43"/>
      <c r="X43"/>
      <c r="Y43"/>
    </row>
    <row r="44" spans="1:25" ht="15.75" customHeight="1" x14ac:dyDescent="0.35">
      <c r="B44" s="116" t="s">
        <v>213</v>
      </c>
      <c r="C44" s="162" t="s">
        <v>184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4"/>
      <c r="U44"/>
      <c r="V44"/>
      <c r="W44"/>
      <c r="X44"/>
      <c r="Y44"/>
    </row>
    <row r="45" spans="1:25" ht="15.75" customHeight="1" x14ac:dyDescent="0.35">
      <c r="B45" s="115" t="s">
        <v>171</v>
      </c>
      <c r="C45" s="162" t="s">
        <v>185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4"/>
      <c r="U45"/>
      <c r="V45"/>
      <c r="W45"/>
      <c r="X45"/>
      <c r="Y45"/>
    </row>
    <row r="46" spans="1:25" ht="16.5" customHeight="1" thickBot="1" x14ac:dyDescent="0.4">
      <c r="B46" s="117" t="s">
        <v>214</v>
      </c>
      <c r="C46" s="165" t="s">
        <v>215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7"/>
      <c r="U46"/>
      <c r="V46"/>
      <c r="W46"/>
      <c r="X46"/>
      <c r="Y46"/>
    </row>
    <row r="47" spans="1:25" s="58" customFormat="1" ht="14.5" x14ac:dyDescent="0.3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/>
      <c r="V47"/>
      <c r="W47"/>
      <c r="X47"/>
      <c r="Y47"/>
    </row>
    <row r="48" spans="1:25" ht="18" customHeight="1" x14ac:dyDescent="0.25"/>
    <row r="49" spans="2:20" ht="4.5" customHeight="1" x14ac:dyDescent="0.25"/>
    <row r="50" spans="2:20" s="3" customFormat="1" x14ac:dyDescent="0.25">
      <c r="O50" s="4"/>
    </row>
    <row r="51" spans="2:20" s="3" customFormat="1" x14ac:dyDescent="0.25">
      <c r="O51" s="4"/>
    </row>
    <row r="52" spans="2:20" s="3" customFormat="1" x14ac:dyDescent="0.25"/>
    <row r="53" spans="2:20" s="3" customFormat="1" x14ac:dyDescent="0.25">
      <c r="B53" s="5"/>
      <c r="C53" s="5"/>
      <c r="R53" s="6"/>
      <c r="S53" s="6"/>
      <c r="T53" s="6"/>
    </row>
    <row r="54" spans="2:20" s="3" customFormat="1" ht="15.5" x14ac:dyDescent="0.35">
      <c r="B54" s="7" t="s">
        <v>12</v>
      </c>
      <c r="C54" s="5"/>
      <c r="R54" s="6"/>
      <c r="S54" s="6"/>
      <c r="T54" s="6"/>
    </row>
    <row r="55" spans="2:20" s="3" customFormat="1" ht="15.5" x14ac:dyDescent="0.35">
      <c r="B55" s="7" t="s">
        <v>13</v>
      </c>
      <c r="C55" s="5"/>
      <c r="R55" s="6"/>
      <c r="S55" s="6"/>
      <c r="T55" s="6"/>
    </row>
    <row r="56" spans="2:20" s="3" customFormat="1" ht="15.5" x14ac:dyDescent="0.35">
      <c r="B56" s="7" t="s">
        <v>14</v>
      </c>
      <c r="C56" s="5"/>
    </row>
    <row r="57" spans="2:20" s="3" customFormat="1" ht="15.5" x14ac:dyDescent="0.35">
      <c r="B57" s="7" t="s">
        <v>15</v>
      </c>
      <c r="C57" s="5"/>
    </row>
    <row r="58" spans="2:20" s="3" customFormat="1" ht="15.5" x14ac:dyDescent="0.35">
      <c r="B58" s="7" t="s">
        <v>26</v>
      </c>
      <c r="C58" s="5"/>
    </row>
    <row r="59" spans="2:20" s="3" customFormat="1" ht="15.5" x14ac:dyDescent="0.35">
      <c r="B59" s="7" t="s">
        <v>27</v>
      </c>
      <c r="C59" s="5"/>
    </row>
    <row r="60" spans="2:20" s="3" customFormat="1" ht="15.5" x14ac:dyDescent="0.35">
      <c r="B60" s="7" t="s">
        <v>28</v>
      </c>
      <c r="C60" s="5"/>
    </row>
    <row r="61" spans="2:20" s="3" customFormat="1" ht="15.5" x14ac:dyDescent="0.35">
      <c r="B61" s="7" t="s">
        <v>16</v>
      </c>
      <c r="C61" s="5"/>
    </row>
    <row r="62" spans="2:20" s="3" customFormat="1" ht="15.5" x14ac:dyDescent="0.35">
      <c r="B62" s="7" t="s">
        <v>29</v>
      </c>
      <c r="C62" s="5"/>
    </row>
    <row r="63" spans="2:20" s="3" customFormat="1" ht="15.5" x14ac:dyDescent="0.35">
      <c r="B63" s="7" t="s">
        <v>17</v>
      </c>
      <c r="C63" s="5"/>
    </row>
    <row r="64" spans="2:20" s="3" customFormat="1" ht="15.5" x14ac:dyDescent="0.35">
      <c r="B64" s="7" t="s">
        <v>18</v>
      </c>
      <c r="C64" s="5"/>
      <c r="S64" s="6"/>
    </row>
    <row r="65" spans="2:21" s="3" customFormat="1" ht="15.5" x14ac:dyDescent="0.35">
      <c r="B65" s="7" t="s">
        <v>19</v>
      </c>
      <c r="C65" s="5"/>
      <c r="S65" s="6"/>
    </row>
    <row r="66" spans="2:21" s="3" customFormat="1" x14ac:dyDescent="0.25">
      <c r="B66" s="5"/>
      <c r="C66" s="5"/>
      <c r="S66" s="6"/>
    </row>
    <row r="67" spans="2:21" s="3" customFormat="1" x14ac:dyDescent="0.25">
      <c r="S67" s="6"/>
    </row>
    <row r="68" spans="2: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6"/>
      <c r="T68" s="3"/>
      <c r="U68" s="3"/>
    </row>
    <row r="69" spans="2:21" x14ac:dyDescent="0.25">
      <c r="B69" s="8"/>
      <c r="C69" s="8"/>
      <c r="D69" s="8"/>
    </row>
    <row r="70" spans="2:21" x14ac:dyDescent="0.25">
      <c r="B70" s="8"/>
      <c r="C70" s="8"/>
      <c r="D70" s="8"/>
    </row>
    <row r="71" spans="2:21" x14ac:dyDescent="0.25">
      <c r="B71" s="8"/>
      <c r="C71" s="8"/>
      <c r="D71" s="8"/>
    </row>
  </sheetData>
  <mergeCells count="29">
    <mergeCell ref="W2:Y2"/>
    <mergeCell ref="W3:Y3"/>
    <mergeCell ref="W4:Y4"/>
    <mergeCell ref="W5:Y5"/>
    <mergeCell ref="B25:T25"/>
    <mergeCell ref="C2:V5"/>
    <mergeCell ref="E8:K8"/>
    <mergeCell ref="M8:O8"/>
    <mergeCell ref="C45:T45"/>
    <mergeCell ref="C36:T36"/>
    <mergeCell ref="C42:T42"/>
    <mergeCell ref="C43:T43"/>
    <mergeCell ref="C44:T44"/>
    <mergeCell ref="C46:T46"/>
    <mergeCell ref="C26:T26"/>
    <mergeCell ref="C27:T27"/>
    <mergeCell ref="C28:T28"/>
    <mergeCell ref="C29:T29"/>
    <mergeCell ref="C30:T30"/>
    <mergeCell ref="C31:T31"/>
    <mergeCell ref="C32:T32"/>
    <mergeCell ref="C33:T33"/>
    <mergeCell ref="C34:T34"/>
    <mergeCell ref="C35:T35"/>
    <mergeCell ref="C37:T37"/>
    <mergeCell ref="C38:T38"/>
    <mergeCell ref="C39:T39"/>
    <mergeCell ref="C40:T40"/>
    <mergeCell ref="C41:T41"/>
  </mergeCells>
  <dataValidations count="1">
    <dataValidation type="list" allowBlank="1" showInputMessage="1" showErrorMessage="1" sqref="B9">
      <formula1>#REF!</formula1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9" scale="5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67"/>
  <sheetViews>
    <sheetView topLeftCell="A7" zoomScale="80" zoomScaleNormal="80" workbookViewId="0">
      <selection activeCell="A11" sqref="A11"/>
    </sheetView>
  </sheetViews>
  <sheetFormatPr defaultColWidth="9.26953125" defaultRowHeight="14.5" x14ac:dyDescent="0.35"/>
  <cols>
    <col min="2" max="2" width="22" customWidth="1"/>
    <col min="3" max="3" width="14" customWidth="1"/>
    <col min="4" max="4" width="17.7265625" customWidth="1"/>
    <col min="5" max="9" width="12.54296875" customWidth="1"/>
    <col min="10" max="10" width="14.26953125" customWidth="1"/>
    <col min="11" max="11" width="57" customWidth="1"/>
    <col min="12" max="12" width="12.54296875" customWidth="1"/>
    <col min="13" max="15" width="15.453125" customWidth="1"/>
    <col min="16" max="17" width="14.26953125" customWidth="1"/>
    <col min="255" max="255" width="20.26953125" customWidth="1"/>
    <col min="256" max="256" width="14" customWidth="1"/>
    <col min="257" max="257" width="15.26953125" customWidth="1"/>
    <col min="258" max="260" width="12.54296875" customWidth="1"/>
    <col min="261" max="262" width="15.7265625" customWidth="1"/>
    <col min="263" max="265" width="12.54296875" customWidth="1"/>
    <col min="266" max="266" width="14.26953125" customWidth="1"/>
    <col min="267" max="267" width="57" customWidth="1"/>
    <col min="268" max="273" width="12.54296875" customWidth="1"/>
    <col min="511" max="511" width="20.26953125" customWidth="1"/>
    <col min="512" max="512" width="14" customWidth="1"/>
    <col min="513" max="513" width="15.26953125" customWidth="1"/>
    <col min="514" max="516" width="12.54296875" customWidth="1"/>
    <col min="517" max="518" width="15.7265625" customWidth="1"/>
    <col min="519" max="521" width="12.54296875" customWidth="1"/>
    <col min="522" max="522" width="14.26953125" customWidth="1"/>
    <col min="523" max="523" width="57" customWidth="1"/>
    <col min="524" max="529" width="12.54296875" customWidth="1"/>
    <col min="767" max="767" width="20.26953125" customWidth="1"/>
    <col min="768" max="768" width="14" customWidth="1"/>
    <col min="769" max="769" width="15.26953125" customWidth="1"/>
    <col min="770" max="772" width="12.54296875" customWidth="1"/>
    <col min="773" max="774" width="15.7265625" customWidth="1"/>
    <col min="775" max="777" width="12.54296875" customWidth="1"/>
    <col min="778" max="778" width="14.26953125" customWidth="1"/>
    <col min="779" max="779" width="57" customWidth="1"/>
    <col min="780" max="785" width="12.54296875" customWidth="1"/>
    <col min="1023" max="1023" width="20.26953125" customWidth="1"/>
    <col min="1024" max="1024" width="14" customWidth="1"/>
    <col min="1025" max="1025" width="15.26953125" customWidth="1"/>
    <col min="1026" max="1028" width="12.54296875" customWidth="1"/>
    <col min="1029" max="1030" width="15.7265625" customWidth="1"/>
    <col min="1031" max="1033" width="12.54296875" customWidth="1"/>
    <col min="1034" max="1034" width="14.26953125" customWidth="1"/>
    <col min="1035" max="1035" width="57" customWidth="1"/>
    <col min="1036" max="1041" width="12.54296875" customWidth="1"/>
    <col min="1279" max="1279" width="20.26953125" customWidth="1"/>
    <col min="1280" max="1280" width="14" customWidth="1"/>
    <col min="1281" max="1281" width="15.26953125" customWidth="1"/>
    <col min="1282" max="1284" width="12.54296875" customWidth="1"/>
    <col min="1285" max="1286" width="15.7265625" customWidth="1"/>
    <col min="1287" max="1289" width="12.54296875" customWidth="1"/>
    <col min="1290" max="1290" width="14.26953125" customWidth="1"/>
    <col min="1291" max="1291" width="57" customWidth="1"/>
    <col min="1292" max="1297" width="12.54296875" customWidth="1"/>
    <col min="1535" max="1535" width="20.26953125" customWidth="1"/>
    <col min="1536" max="1536" width="14" customWidth="1"/>
    <col min="1537" max="1537" width="15.26953125" customWidth="1"/>
    <col min="1538" max="1540" width="12.54296875" customWidth="1"/>
    <col min="1541" max="1542" width="15.7265625" customWidth="1"/>
    <col min="1543" max="1545" width="12.54296875" customWidth="1"/>
    <col min="1546" max="1546" width="14.26953125" customWidth="1"/>
    <col min="1547" max="1547" width="57" customWidth="1"/>
    <col min="1548" max="1553" width="12.54296875" customWidth="1"/>
    <col min="1791" max="1791" width="20.26953125" customWidth="1"/>
    <col min="1792" max="1792" width="14" customWidth="1"/>
    <col min="1793" max="1793" width="15.26953125" customWidth="1"/>
    <col min="1794" max="1796" width="12.54296875" customWidth="1"/>
    <col min="1797" max="1798" width="15.7265625" customWidth="1"/>
    <col min="1799" max="1801" width="12.54296875" customWidth="1"/>
    <col min="1802" max="1802" width="14.26953125" customWidth="1"/>
    <col min="1803" max="1803" width="57" customWidth="1"/>
    <col min="1804" max="1809" width="12.54296875" customWidth="1"/>
    <col min="2047" max="2047" width="20.26953125" customWidth="1"/>
    <col min="2048" max="2048" width="14" customWidth="1"/>
    <col min="2049" max="2049" width="15.26953125" customWidth="1"/>
    <col min="2050" max="2052" width="12.54296875" customWidth="1"/>
    <col min="2053" max="2054" width="15.7265625" customWidth="1"/>
    <col min="2055" max="2057" width="12.54296875" customWidth="1"/>
    <col min="2058" max="2058" width="14.26953125" customWidth="1"/>
    <col min="2059" max="2059" width="57" customWidth="1"/>
    <col min="2060" max="2065" width="12.54296875" customWidth="1"/>
    <col min="2303" max="2303" width="20.26953125" customWidth="1"/>
    <col min="2304" max="2304" width="14" customWidth="1"/>
    <col min="2305" max="2305" width="15.26953125" customWidth="1"/>
    <col min="2306" max="2308" width="12.54296875" customWidth="1"/>
    <col min="2309" max="2310" width="15.7265625" customWidth="1"/>
    <col min="2311" max="2313" width="12.54296875" customWidth="1"/>
    <col min="2314" max="2314" width="14.26953125" customWidth="1"/>
    <col min="2315" max="2315" width="57" customWidth="1"/>
    <col min="2316" max="2321" width="12.54296875" customWidth="1"/>
    <col min="2559" max="2559" width="20.26953125" customWidth="1"/>
    <col min="2560" max="2560" width="14" customWidth="1"/>
    <col min="2561" max="2561" width="15.26953125" customWidth="1"/>
    <col min="2562" max="2564" width="12.54296875" customWidth="1"/>
    <col min="2565" max="2566" width="15.7265625" customWidth="1"/>
    <col min="2567" max="2569" width="12.54296875" customWidth="1"/>
    <col min="2570" max="2570" width="14.26953125" customWidth="1"/>
    <col min="2571" max="2571" width="57" customWidth="1"/>
    <col min="2572" max="2577" width="12.54296875" customWidth="1"/>
    <col min="2815" max="2815" width="20.26953125" customWidth="1"/>
    <col min="2816" max="2816" width="14" customWidth="1"/>
    <col min="2817" max="2817" width="15.26953125" customWidth="1"/>
    <col min="2818" max="2820" width="12.54296875" customWidth="1"/>
    <col min="2821" max="2822" width="15.7265625" customWidth="1"/>
    <col min="2823" max="2825" width="12.54296875" customWidth="1"/>
    <col min="2826" max="2826" width="14.26953125" customWidth="1"/>
    <col min="2827" max="2827" width="57" customWidth="1"/>
    <col min="2828" max="2833" width="12.54296875" customWidth="1"/>
    <col min="3071" max="3071" width="20.26953125" customWidth="1"/>
    <col min="3072" max="3072" width="14" customWidth="1"/>
    <col min="3073" max="3073" width="15.26953125" customWidth="1"/>
    <col min="3074" max="3076" width="12.54296875" customWidth="1"/>
    <col min="3077" max="3078" width="15.7265625" customWidth="1"/>
    <col min="3079" max="3081" width="12.54296875" customWidth="1"/>
    <col min="3082" max="3082" width="14.26953125" customWidth="1"/>
    <col min="3083" max="3083" width="57" customWidth="1"/>
    <col min="3084" max="3089" width="12.54296875" customWidth="1"/>
    <col min="3327" max="3327" width="20.26953125" customWidth="1"/>
    <col min="3328" max="3328" width="14" customWidth="1"/>
    <col min="3329" max="3329" width="15.26953125" customWidth="1"/>
    <col min="3330" max="3332" width="12.54296875" customWidth="1"/>
    <col min="3333" max="3334" width="15.7265625" customWidth="1"/>
    <col min="3335" max="3337" width="12.54296875" customWidth="1"/>
    <col min="3338" max="3338" width="14.26953125" customWidth="1"/>
    <col min="3339" max="3339" width="57" customWidth="1"/>
    <col min="3340" max="3345" width="12.54296875" customWidth="1"/>
    <col min="3583" max="3583" width="20.26953125" customWidth="1"/>
    <col min="3584" max="3584" width="14" customWidth="1"/>
    <col min="3585" max="3585" width="15.26953125" customWidth="1"/>
    <col min="3586" max="3588" width="12.54296875" customWidth="1"/>
    <col min="3589" max="3590" width="15.7265625" customWidth="1"/>
    <col min="3591" max="3593" width="12.54296875" customWidth="1"/>
    <col min="3594" max="3594" width="14.26953125" customWidth="1"/>
    <col min="3595" max="3595" width="57" customWidth="1"/>
    <col min="3596" max="3601" width="12.54296875" customWidth="1"/>
    <col min="3839" max="3839" width="20.26953125" customWidth="1"/>
    <col min="3840" max="3840" width="14" customWidth="1"/>
    <col min="3841" max="3841" width="15.26953125" customWidth="1"/>
    <col min="3842" max="3844" width="12.54296875" customWidth="1"/>
    <col min="3845" max="3846" width="15.7265625" customWidth="1"/>
    <col min="3847" max="3849" width="12.54296875" customWidth="1"/>
    <col min="3850" max="3850" width="14.26953125" customWidth="1"/>
    <col min="3851" max="3851" width="57" customWidth="1"/>
    <col min="3852" max="3857" width="12.54296875" customWidth="1"/>
    <col min="4095" max="4095" width="20.26953125" customWidth="1"/>
    <col min="4096" max="4096" width="14" customWidth="1"/>
    <col min="4097" max="4097" width="15.26953125" customWidth="1"/>
    <col min="4098" max="4100" width="12.54296875" customWidth="1"/>
    <col min="4101" max="4102" width="15.7265625" customWidth="1"/>
    <col min="4103" max="4105" width="12.54296875" customWidth="1"/>
    <col min="4106" max="4106" width="14.26953125" customWidth="1"/>
    <col min="4107" max="4107" width="57" customWidth="1"/>
    <col min="4108" max="4113" width="12.54296875" customWidth="1"/>
    <col min="4351" max="4351" width="20.26953125" customWidth="1"/>
    <col min="4352" max="4352" width="14" customWidth="1"/>
    <col min="4353" max="4353" width="15.26953125" customWidth="1"/>
    <col min="4354" max="4356" width="12.54296875" customWidth="1"/>
    <col min="4357" max="4358" width="15.7265625" customWidth="1"/>
    <col min="4359" max="4361" width="12.54296875" customWidth="1"/>
    <col min="4362" max="4362" width="14.26953125" customWidth="1"/>
    <col min="4363" max="4363" width="57" customWidth="1"/>
    <col min="4364" max="4369" width="12.54296875" customWidth="1"/>
    <col min="4607" max="4607" width="20.26953125" customWidth="1"/>
    <col min="4608" max="4608" width="14" customWidth="1"/>
    <col min="4609" max="4609" width="15.26953125" customWidth="1"/>
    <col min="4610" max="4612" width="12.54296875" customWidth="1"/>
    <col min="4613" max="4614" width="15.7265625" customWidth="1"/>
    <col min="4615" max="4617" width="12.54296875" customWidth="1"/>
    <col min="4618" max="4618" width="14.26953125" customWidth="1"/>
    <col min="4619" max="4619" width="57" customWidth="1"/>
    <col min="4620" max="4625" width="12.54296875" customWidth="1"/>
    <col min="4863" max="4863" width="20.26953125" customWidth="1"/>
    <col min="4864" max="4864" width="14" customWidth="1"/>
    <col min="4865" max="4865" width="15.26953125" customWidth="1"/>
    <col min="4866" max="4868" width="12.54296875" customWidth="1"/>
    <col min="4869" max="4870" width="15.7265625" customWidth="1"/>
    <col min="4871" max="4873" width="12.54296875" customWidth="1"/>
    <col min="4874" max="4874" width="14.26953125" customWidth="1"/>
    <col min="4875" max="4875" width="57" customWidth="1"/>
    <col min="4876" max="4881" width="12.54296875" customWidth="1"/>
    <col min="5119" max="5119" width="20.26953125" customWidth="1"/>
    <col min="5120" max="5120" width="14" customWidth="1"/>
    <col min="5121" max="5121" width="15.26953125" customWidth="1"/>
    <col min="5122" max="5124" width="12.54296875" customWidth="1"/>
    <col min="5125" max="5126" width="15.7265625" customWidth="1"/>
    <col min="5127" max="5129" width="12.54296875" customWidth="1"/>
    <col min="5130" max="5130" width="14.26953125" customWidth="1"/>
    <col min="5131" max="5131" width="57" customWidth="1"/>
    <col min="5132" max="5137" width="12.54296875" customWidth="1"/>
    <col min="5375" max="5375" width="20.26953125" customWidth="1"/>
    <col min="5376" max="5376" width="14" customWidth="1"/>
    <col min="5377" max="5377" width="15.26953125" customWidth="1"/>
    <col min="5378" max="5380" width="12.54296875" customWidth="1"/>
    <col min="5381" max="5382" width="15.7265625" customWidth="1"/>
    <col min="5383" max="5385" width="12.54296875" customWidth="1"/>
    <col min="5386" max="5386" width="14.26953125" customWidth="1"/>
    <col min="5387" max="5387" width="57" customWidth="1"/>
    <col min="5388" max="5393" width="12.54296875" customWidth="1"/>
    <col min="5631" max="5631" width="20.26953125" customWidth="1"/>
    <col min="5632" max="5632" width="14" customWidth="1"/>
    <col min="5633" max="5633" width="15.26953125" customWidth="1"/>
    <col min="5634" max="5636" width="12.54296875" customWidth="1"/>
    <col min="5637" max="5638" width="15.7265625" customWidth="1"/>
    <col min="5639" max="5641" width="12.54296875" customWidth="1"/>
    <col min="5642" max="5642" width="14.26953125" customWidth="1"/>
    <col min="5643" max="5643" width="57" customWidth="1"/>
    <col min="5644" max="5649" width="12.54296875" customWidth="1"/>
    <col min="5887" max="5887" width="20.26953125" customWidth="1"/>
    <col min="5888" max="5888" width="14" customWidth="1"/>
    <col min="5889" max="5889" width="15.26953125" customWidth="1"/>
    <col min="5890" max="5892" width="12.54296875" customWidth="1"/>
    <col min="5893" max="5894" width="15.7265625" customWidth="1"/>
    <col min="5895" max="5897" width="12.54296875" customWidth="1"/>
    <col min="5898" max="5898" width="14.26953125" customWidth="1"/>
    <col min="5899" max="5899" width="57" customWidth="1"/>
    <col min="5900" max="5905" width="12.54296875" customWidth="1"/>
    <col min="6143" max="6143" width="20.26953125" customWidth="1"/>
    <col min="6144" max="6144" width="14" customWidth="1"/>
    <col min="6145" max="6145" width="15.26953125" customWidth="1"/>
    <col min="6146" max="6148" width="12.54296875" customWidth="1"/>
    <col min="6149" max="6150" width="15.7265625" customWidth="1"/>
    <col min="6151" max="6153" width="12.54296875" customWidth="1"/>
    <col min="6154" max="6154" width="14.26953125" customWidth="1"/>
    <col min="6155" max="6155" width="57" customWidth="1"/>
    <col min="6156" max="6161" width="12.54296875" customWidth="1"/>
    <col min="6399" max="6399" width="20.26953125" customWidth="1"/>
    <col min="6400" max="6400" width="14" customWidth="1"/>
    <col min="6401" max="6401" width="15.26953125" customWidth="1"/>
    <col min="6402" max="6404" width="12.54296875" customWidth="1"/>
    <col min="6405" max="6406" width="15.7265625" customWidth="1"/>
    <col min="6407" max="6409" width="12.54296875" customWidth="1"/>
    <col min="6410" max="6410" width="14.26953125" customWidth="1"/>
    <col min="6411" max="6411" width="57" customWidth="1"/>
    <col min="6412" max="6417" width="12.54296875" customWidth="1"/>
    <col min="6655" max="6655" width="20.26953125" customWidth="1"/>
    <col min="6656" max="6656" width="14" customWidth="1"/>
    <col min="6657" max="6657" width="15.26953125" customWidth="1"/>
    <col min="6658" max="6660" width="12.54296875" customWidth="1"/>
    <col min="6661" max="6662" width="15.7265625" customWidth="1"/>
    <col min="6663" max="6665" width="12.54296875" customWidth="1"/>
    <col min="6666" max="6666" width="14.26953125" customWidth="1"/>
    <col min="6667" max="6667" width="57" customWidth="1"/>
    <col min="6668" max="6673" width="12.54296875" customWidth="1"/>
    <col min="6911" max="6911" width="20.26953125" customWidth="1"/>
    <col min="6912" max="6912" width="14" customWidth="1"/>
    <col min="6913" max="6913" width="15.26953125" customWidth="1"/>
    <col min="6914" max="6916" width="12.54296875" customWidth="1"/>
    <col min="6917" max="6918" width="15.7265625" customWidth="1"/>
    <col min="6919" max="6921" width="12.54296875" customWidth="1"/>
    <col min="6922" max="6922" width="14.26953125" customWidth="1"/>
    <col min="6923" max="6923" width="57" customWidth="1"/>
    <col min="6924" max="6929" width="12.54296875" customWidth="1"/>
    <col min="7167" max="7167" width="20.26953125" customWidth="1"/>
    <col min="7168" max="7168" width="14" customWidth="1"/>
    <col min="7169" max="7169" width="15.26953125" customWidth="1"/>
    <col min="7170" max="7172" width="12.54296875" customWidth="1"/>
    <col min="7173" max="7174" width="15.7265625" customWidth="1"/>
    <col min="7175" max="7177" width="12.54296875" customWidth="1"/>
    <col min="7178" max="7178" width="14.26953125" customWidth="1"/>
    <col min="7179" max="7179" width="57" customWidth="1"/>
    <col min="7180" max="7185" width="12.54296875" customWidth="1"/>
    <col min="7423" max="7423" width="20.26953125" customWidth="1"/>
    <col min="7424" max="7424" width="14" customWidth="1"/>
    <col min="7425" max="7425" width="15.26953125" customWidth="1"/>
    <col min="7426" max="7428" width="12.54296875" customWidth="1"/>
    <col min="7429" max="7430" width="15.7265625" customWidth="1"/>
    <col min="7431" max="7433" width="12.54296875" customWidth="1"/>
    <col min="7434" max="7434" width="14.26953125" customWidth="1"/>
    <col min="7435" max="7435" width="57" customWidth="1"/>
    <col min="7436" max="7441" width="12.54296875" customWidth="1"/>
    <col min="7679" max="7679" width="20.26953125" customWidth="1"/>
    <col min="7680" max="7680" width="14" customWidth="1"/>
    <col min="7681" max="7681" width="15.26953125" customWidth="1"/>
    <col min="7682" max="7684" width="12.54296875" customWidth="1"/>
    <col min="7685" max="7686" width="15.7265625" customWidth="1"/>
    <col min="7687" max="7689" width="12.54296875" customWidth="1"/>
    <col min="7690" max="7690" width="14.26953125" customWidth="1"/>
    <col min="7691" max="7691" width="57" customWidth="1"/>
    <col min="7692" max="7697" width="12.54296875" customWidth="1"/>
    <col min="7935" max="7935" width="20.26953125" customWidth="1"/>
    <col min="7936" max="7936" width="14" customWidth="1"/>
    <col min="7937" max="7937" width="15.26953125" customWidth="1"/>
    <col min="7938" max="7940" width="12.54296875" customWidth="1"/>
    <col min="7941" max="7942" width="15.7265625" customWidth="1"/>
    <col min="7943" max="7945" width="12.54296875" customWidth="1"/>
    <col min="7946" max="7946" width="14.26953125" customWidth="1"/>
    <col min="7947" max="7947" width="57" customWidth="1"/>
    <col min="7948" max="7953" width="12.54296875" customWidth="1"/>
    <col min="8191" max="8191" width="20.26953125" customWidth="1"/>
    <col min="8192" max="8192" width="14" customWidth="1"/>
    <col min="8193" max="8193" width="15.26953125" customWidth="1"/>
    <col min="8194" max="8196" width="12.54296875" customWidth="1"/>
    <col min="8197" max="8198" width="15.7265625" customWidth="1"/>
    <col min="8199" max="8201" width="12.54296875" customWidth="1"/>
    <col min="8202" max="8202" width="14.26953125" customWidth="1"/>
    <col min="8203" max="8203" width="57" customWidth="1"/>
    <col min="8204" max="8209" width="12.54296875" customWidth="1"/>
    <col min="8447" max="8447" width="20.26953125" customWidth="1"/>
    <col min="8448" max="8448" width="14" customWidth="1"/>
    <col min="8449" max="8449" width="15.26953125" customWidth="1"/>
    <col min="8450" max="8452" width="12.54296875" customWidth="1"/>
    <col min="8453" max="8454" width="15.7265625" customWidth="1"/>
    <col min="8455" max="8457" width="12.54296875" customWidth="1"/>
    <col min="8458" max="8458" width="14.26953125" customWidth="1"/>
    <col min="8459" max="8459" width="57" customWidth="1"/>
    <col min="8460" max="8465" width="12.54296875" customWidth="1"/>
    <col min="8703" max="8703" width="20.26953125" customWidth="1"/>
    <col min="8704" max="8704" width="14" customWidth="1"/>
    <col min="8705" max="8705" width="15.26953125" customWidth="1"/>
    <col min="8706" max="8708" width="12.54296875" customWidth="1"/>
    <col min="8709" max="8710" width="15.7265625" customWidth="1"/>
    <col min="8711" max="8713" width="12.54296875" customWidth="1"/>
    <col min="8714" max="8714" width="14.26953125" customWidth="1"/>
    <col min="8715" max="8715" width="57" customWidth="1"/>
    <col min="8716" max="8721" width="12.54296875" customWidth="1"/>
    <col min="8959" max="8959" width="20.26953125" customWidth="1"/>
    <col min="8960" max="8960" width="14" customWidth="1"/>
    <col min="8961" max="8961" width="15.26953125" customWidth="1"/>
    <col min="8962" max="8964" width="12.54296875" customWidth="1"/>
    <col min="8965" max="8966" width="15.7265625" customWidth="1"/>
    <col min="8967" max="8969" width="12.54296875" customWidth="1"/>
    <col min="8970" max="8970" width="14.26953125" customWidth="1"/>
    <col min="8971" max="8971" width="57" customWidth="1"/>
    <col min="8972" max="8977" width="12.54296875" customWidth="1"/>
    <col min="9215" max="9215" width="20.26953125" customWidth="1"/>
    <col min="9216" max="9216" width="14" customWidth="1"/>
    <col min="9217" max="9217" width="15.26953125" customWidth="1"/>
    <col min="9218" max="9220" width="12.54296875" customWidth="1"/>
    <col min="9221" max="9222" width="15.7265625" customWidth="1"/>
    <col min="9223" max="9225" width="12.54296875" customWidth="1"/>
    <col min="9226" max="9226" width="14.26953125" customWidth="1"/>
    <col min="9227" max="9227" width="57" customWidth="1"/>
    <col min="9228" max="9233" width="12.54296875" customWidth="1"/>
    <col min="9471" max="9471" width="20.26953125" customWidth="1"/>
    <col min="9472" max="9472" width="14" customWidth="1"/>
    <col min="9473" max="9473" width="15.26953125" customWidth="1"/>
    <col min="9474" max="9476" width="12.54296875" customWidth="1"/>
    <col min="9477" max="9478" width="15.7265625" customWidth="1"/>
    <col min="9479" max="9481" width="12.54296875" customWidth="1"/>
    <col min="9482" max="9482" width="14.26953125" customWidth="1"/>
    <col min="9483" max="9483" width="57" customWidth="1"/>
    <col min="9484" max="9489" width="12.54296875" customWidth="1"/>
    <col min="9727" max="9727" width="20.26953125" customWidth="1"/>
    <col min="9728" max="9728" width="14" customWidth="1"/>
    <col min="9729" max="9729" width="15.26953125" customWidth="1"/>
    <col min="9730" max="9732" width="12.54296875" customWidth="1"/>
    <col min="9733" max="9734" width="15.7265625" customWidth="1"/>
    <col min="9735" max="9737" width="12.54296875" customWidth="1"/>
    <col min="9738" max="9738" width="14.26953125" customWidth="1"/>
    <col min="9739" max="9739" width="57" customWidth="1"/>
    <col min="9740" max="9745" width="12.54296875" customWidth="1"/>
    <col min="9983" max="9983" width="20.26953125" customWidth="1"/>
    <col min="9984" max="9984" width="14" customWidth="1"/>
    <col min="9985" max="9985" width="15.26953125" customWidth="1"/>
    <col min="9986" max="9988" width="12.54296875" customWidth="1"/>
    <col min="9989" max="9990" width="15.7265625" customWidth="1"/>
    <col min="9991" max="9993" width="12.54296875" customWidth="1"/>
    <col min="9994" max="9994" width="14.26953125" customWidth="1"/>
    <col min="9995" max="9995" width="57" customWidth="1"/>
    <col min="9996" max="10001" width="12.54296875" customWidth="1"/>
    <col min="10239" max="10239" width="20.26953125" customWidth="1"/>
    <col min="10240" max="10240" width="14" customWidth="1"/>
    <col min="10241" max="10241" width="15.26953125" customWidth="1"/>
    <col min="10242" max="10244" width="12.54296875" customWidth="1"/>
    <col min="10245" max="10246" width="15.7265625" customWidth="1"/>
    <col min="10247" max="10249" width="12.54296875" customWidth="1"/>
    <col min="10250" max="10250" width="14.26953125" customWidth="1"/>
    <col min="10251" max="10251" width="57" customWidth="1"/>
    <col min="10252" max="10257" width="12.54296875" customWidth="1"/>
    <col min="10495" max="10495" width="20.26953125" customWidth="1"/>
    <col min="10496" max="10496" width="14" customWidth="1"/>
    <col min="10497" max="10497" width="15.26953125" customWidth="1"/>
    <col min="10498" max="10500" width="12.54296875" customWidth="1"/>
    <col min="10501" max="10502" width="15.7265625" customWidth="1"/>
    <col min="10503" max="10505" width="12.54296875" customWidth="1"/>
    <col min="10506" max="10506" width="14.26953125" customWidth="1"/>
    <col min="10507" max="10507" width="57" customWidth="1"/>
    <col min="10508" max="10513" width="12.54296875" customWidth="1"/>
    <col min="10751" max="10751" width="20.26953125" customWidth="1"/>
    <col min="10752" max="10752" width="14" customWidth="1"/>
    <col min="10753" max="10753" width="15.26953125" customWidth="1"/>
    <col min="10754" max="10756" width="12.54296875" customWidth="1"/>
    <col min="10757" max="10758" width="15.7265625" customWidth="1"/>
    <col min="10759" max="10761" width="12.54296875" customWidth="1"/>
    <col min="10762" max="10762" width="14.26953125" customWidth="1"/>
    <col min="10763" max="10763" width="57" customWidth="1"/>
    <col min="10764" max="10769" width="12.54296875" customWidth="1"/>
    <col min="11007" max="11007" width="20.26953125" customWidth="1"/>
    <col min="11008" max="11008" width="14" customWidth="1"/>
    <col min="11009" max="11009" width="15.26953125" customWidth="1"/>
    <col min="11010" max="11012" width="12.54296875" customWidth="1"/>
    <col min="11013" max="11014" width="15.7265625" customWidth="1"/>
    <col min="11015" max="11017" width="12.54296875" customWidth="1"/>
    <col min="11018" max="11018" width="14.26953125" customWidth="1"/>
    <col min="11019" max="11019" width="57" customWidth="1"/>
    <col min="11020" max="11025" width="12.54296875" customWidth="1"/>
    <col min="11263" max="11263" width="20.26953125" customWidth="1"/>
    <col min="11264" max="11264" width="14" customWidth="1"/>
    <col min="11265" max="11265" width="15.26953125" customWidth="1"/>
    <col min="11266" max="11268" width="12.54296875" customWidth="1"/>
    <col min="11269" max="11270" width="15.7265625" customWidth="1"/>
    <col min="11271" max="11273" width="12.54296875" customWidth="1"/>
    <col min="11274" max="11274" width="14.26953125" customWidth="1"/>
    <col min="11275" max="11275" width="57" customWidth="1"/>
    <col min="11276" max="11281" width="12.54296875" customWidth="1"/>
    <col min="11519" max="11519" width="20.26953125" customWidth="1"/>
    <col min="11520" max="11520" width="14" customWidth="1"/>
    <col min="11521" max="11521" width="15.26953125" customWidth="1"/>
    <col min="11522" max="11524" width="12.54296875" customWidth="1"/>
    <col min="11525" max="11526" width="15.7265625" customWidth="1"/>
    <col min="11527" max="11529" width="12.54296875" customWidth="1"/>
    <col min="11530" max="11530" width="14.26953125" customWidth="1"/>
    <col min="11531" max="11531" width="57" customWidth="1"/>
    <col min="11532" max="11537" width="12.54296875" customWidth="1"/>
    <col min="11775" max="11775" width="20.26953125" customWidth="1"/>
    <col min="11776" max="11776" width="14" customWidth="1"/>
    <col min="11777" max="11777" width="15.26953125" customWidth="1"/>
    <col min="11778" max="11780" width="12.54296875" customWidth="1"/>
    <col min="11781" max="11782" width="15.7265625" customWidth="1"/>
    <col min="11783" max="11785" width="12.54296875" customWidth="1"/>
    <col min="11786" max="11786" width="14.26953125" customWidth="1"/>
    <col min="11787" max="11787" width="57" customWidth="1"/>
    <col min="11788" max="11793" width="12.54296875" customWidth="1"/>
    <col min="12031" max="12031" width="20.26953125" customWidth="1"/>
    <col min="12032" max="12032" width="14" customWidth="1"/>
    <col min="12033" max="12033" width="15.26953125" customWidth="1"/>
    <col min="12034" max="12036" width="12.54296875" customWidth="1"/>
    <col min="12037" max="12038" width="15.7265625" customWidth="1"/>
    <col min="12039" max="12041" width="12.54296875" customWidth="1"/>
    <col min="12042" max="12042" width="14.26953125" customWidth="1"/>
    <col min="12043" max="12043" width="57" customWidth="1"/>
    <col min="12044" max="12049" width="12.54296875" customWidth="1"/>
    <col min="12287" max="12287" width="20.26953125" customWidth="1"/>
    <col min="12288" max="12288" width="14" customWidth="1"/>
    <col min="12289" max="12289" width="15.26953125" customWidth="1"/>
    <col min="12290" max="12292" width="12.54296875" customWidth="1"/>
    <col min="12293" max="12294" width="15.7265625" customWidth="1"/>
    <col min="12295" max="12297" width="12.54296875" customWidth="1"/>
    <col min="12298" max="12298" width="14.26953125" customWidth="1"/>
    <col min="12299" max="12299" width="57" customWidth="1"/>
    <col min="12300" max="12305" width="12.54296875" customWidth="1"/>
    <col min="12543" max="12543" width="20.26953125" customWidth="1"/>
    <col min="12544" max="12544" width="14" customWidth="1"/>
    <col min="12545" max="12545" width="15.26953125" customWidth="1"/>
    <col min="12546" max="12548" width="12.54296875" customWidth="1"/>
    <col min="12549" max="12550" width="15.7265625" customWidth="1"/>
    <col min="12551" max="12553" width="12.54296875" customWidth="1"/>
    <col min="12554" max="12554" width="14.26953125" customWidth="1"/>
    <col min="12555" max="12555" width="57" customWidth="1"/>
    <col min="12556" max="12561" width="12.54296875" customWidth="1"/>
    <col min="12799" max="12799" width="20.26953125" customWidth="1"/>
    <col min="12800" max="12800" width="14" customWidth="1"/>
    <col min="12801" max="12801" width="15.26953125" customWidth="1"/>
    <col min="12802" max="12804" width="12.54296875" customWidth="1"/>
    <col min="12805" max="12806" width="15.7265625" customWidth="1"/>
    <col min="12807" max="12809" width="12.54296875" customWidth="1"/>
    <col min="12810" max="12810" width="14.26953125" customWidth="1"/>
    <col min="12811" max="12811" width="57" customWidth="1"/>
    <col min="12812" max="12817" width="12.54296875" customWidth="1"/>
    <col min="13055" max="13055" width="20.26953125" customWidth="1"/>
    <col min="13056" max="13056" width="14" customWidth="1"/>
    <col min="13057" max="13057" width="15.26953125" customWidth="1"/>
    <col min="13058" max="13060" width="12.54296875" customWidth="1"/>
    <col min="13061" max="13062" width="15.7265625" customWidth="1"/>
    <col min="13063" max="13065" width="12.54296875" customWidth="1"/>
    <col min="13066" max="13066" width="14.26953125" customWidth="1"/>
    <col min="13067" max="13067" width="57" customWidth="1"/>
    <col min="13068" max="13073" width="12.54296875" customWidth="1"/>
    <col min="13311" max="13311" width="20.26953125" customWidth="1"/>
    <col min="13312" max="13312" width="14" customWidth="1"/>
    <col min="13313" max="13313" width="15.26953125" customWidth="1"/>
    <col min="13314" max="13316" width="12.54296875" customWidth="1"/>
    <col min="13317" max="13318" width="15.7265625" customWidth="1"/>
    <col min="13319" max="13321" width="12.54296875" customWidth="1"/>
    <col min="13322" max="13322" width="14.26953125" customWidth="1"/>
    <col min="13323" max="13323" width="57" customWidth="1"/>
    <col min="13324" max="13329" width="12.54296875" customWidth="1"/>
    <col min="13567" max="13567" width="20.26953125" customWidth="1"/>
    <col min="13568" max="13568" width="14" customWidth="1"/>
    <col min="13569" max="13569" width="15.26953125" customWidth="1"/>
    <col min="13570" max="13572" width="12.54296875" customWidth="1"/>
    <col min="13573" max="13574" width="15.7265625" customWidth="1"/>
    <col min="13575" max="13577" width="12.54296875" customWidth="1"/>
    <col min="13578" max="13578" width="14.26953125" customWidth="1"/>
    <col min="13579" max="13579" width="57" customWidth="1"/>
    <col min="13580" max="13585" width="12.54296875" customWidth="1"/>
    <col min="13823" max="13823" width="20.26953125" customWidth="1"/>
    <col min="13824" max="13824" width="14" customWidth="1"/>
    <col min="13825" max="13825" width="15.26953125" customWidth="1"/>
    <col min="13826" max="13828" width="12.54296875" customWidth="1"/>
    <col min="13829" max="13830" width="15.7265625" customWidth="1"/>
    <col min="13831" max="13833" width="12.54296875" customWidth="1"/>
    <col min="13834" max="13834" width="14.26953125" customWidth="1"/>
    <col min="13835" max="13835" width="57" customWidth="1"/>
    <col min="13836" max="13841" width="12.54296875" customWidth="1"/>
    <col min="14079" max="14079" width="20.26953125" customWidth="1"/>
    <col min="14080" max="14080" width="14" customWidth="1"/>
    <col min="14081" max="14081" width="15.26953125" customWidth="1"/>
    <col min="14082" max="14084" width="12.54296875" customWidth="1"/>
    <col min="14085" max="14086" width="15.7265625" customWidth="1"/>
    <col min="14087" max="14089" width="12.54296875" customWidth="1"/>
    <col min="14090" max="14090" width="14.26953125" customWidth="1"/>
    <col min="14091" max="14091" width="57" customWidth="1"/>
    <col min="14092" max="14097" width="12.54296875" customWidth="1"/>
    <col min="14335" max="14335" width="20.26953125" customWidth="1"/>
    <col min="14336" max="14336" width="14" customWidth="1"/>
    <col min="14337" max="14337" width="15.26953125" customWidth="1"/>
    <col min="14338" max="14340" width="12.54296875" customWidth="1"/>
    <col min="14341" max="14342" width="15.7265625" customWidth="1"/>
    <col min="14343" max="14345" width="12.54296875" customWidth="1"/>
    <col min="14346" max="14346" width="14.26953125" customWidth="1"/>
    <col min="14347" max="14347" width="57" customWidth="1"/>
    <col min="14348" max="14353" width="12.54296875" customWidth="1"/>
    <col min="14591" max="14591" width="20.26953125" customWidth="1"/>
    <col min="14592" max="14592" width="14" customWidth="1"/>
    <col min="14593" max="14593" width="15.26953125" customWidth="1"/>
    <col min="14594" max="14596" width="12.54296875" customWidth="1"/>
    <col min="14597" max="14598" width="15.7265625" customWidth="1"/>
    <col min="14599" max="14601" width="12.54296875" customWidth="1"/>
    <col min="14602" max="14602" width="14.26953125" customWidth="1"/>
    <col min="14603" max="14603" width="57" customWidth="1"/>
    <col min="14604" max="14609" width="12.54296875" customWidth="1"/>
    <col min="14847" max="14847" width="20.26953125" customWidth="1"/>
    <col min="14848" max="14848" width="14" customWidth="1"/>
    <col min="14849" max="14849" width="15.26953125" customWidth="1"/>
    <col min="14850" max="14852" width="12.54296875" customWidth="1"/>
    <col min="14853" max="14854" width="15.7265625" customWidth="1"/>
    <col min="14855" max="14857" width="12.54296875" customWidth="1"/>
    <col min="14858" max="14858" width="14.26953125" customWidth="1"/>
    <col min="14859" max="14859" width="57" customWidth="1"/>
    <col min="14860" max="14865" width="12.54296875" customWidth="1"/>
    <col min="15103" max="15103" width="20.26953125" customWidth="1"/>
    <col min="15104" max="15104" width="14" customWidth="1"/>
    <col min="15105" max="15105" width="15.26953125" customWidth="1"/>
    <col min="15106" max="15108" width="12.54296875" customWidth="1"/>
    <col min="15109" max="15110" width="15.7265625" customWidth="1"/>
    <col min="15111" max="15113" width="12.54296875" customWidth="1"/>
    <col min="15114" max="15114" width="14.26953125" customWidth="1"/>
    <col min="15115" max="15115" width="57" customWidth="1"/>
    <col min="15116" max="15121" width="12.54296875" customWidth="1"/>
    <col min="15359" max="15359" width="20.26953125" customWidth="1"/>
    <col min="15360" max="15360" width="14" customWidth="1"/>
    <col min="15361" max="15361" width="15.26953125" customWidth="1"/>
    <col min="15362" max="15364" width="12.54296875" customWidth="1"/>
    <col min="15365" max="15366" width="15.7265625" customWidth="1"/>
    <col min="15367" max="15369" width="12.54296875" customWidth="1"/>
    <col min="15370" max="15370" width="14.26953125" customWidth="1"/>
    <col min="15371" max="15371" width="57" customWidth="1"/>
    <col min="15372" max="15377" width="12.54296875" customWidth="1"/>
    <col min="15615" max="15615" width="20.26953125" customWidth="1"/>
    <col min="15616" max="15616" width="14" customWidth="1"/>
    <col min="15617" max="15617" width="15.26953125" customWidth="1"/>
    <col min="15618" max="15620" width="12.54296875" customWidth="1"/>
    <col min="15621" max="15622" width="15.7265625" customWidth="1"/>
    <col min="15623" max="15625" width="12.54296875" customWidth="1"/>
    <col min="15626" max="15626" width="14.26953125" customWidth="1"/>
    <col min="15627" max="15627" width="57" customWidth="1"/>
    <col min="15628" max="15633" width="12.54296875" customWidth="1"/>
    <col min="15871" max="15871" width="20.26953125" customWidth="1"/>
    <col min="15872" max="15872" width="14" customWidth="1"/>
    <col min="15873" max="15873" width="15.26953125" customWidth="1"/>
    <col min="15874" max="15876" width="12.54296875" customWidth="1"/>
    <col min="15877" max="15878" width="15.7265625" customWidth="1"/>
    <col min="15879" max="15881" width="12.54296875" customWidth="1"/>
    <col min="15882" max="15882" width="14.26953125" customWidth="1"/>
    <col min="15883" max="15883" width="57" customWidth="1"/>
    <col min="15884" max="15889" width="12.54296875" customWidth="1"/>
    <col min="16127" max="16127" width="20.26953125" customWidth="1"/>
    <col min="16128" max="16128" width="14" customWidth="1"/>
    <col min="16129" max="16129" width="15.26953125" customWidth="1"/>
    <col min="16130" max="16132" width="12.54296875" customWidth="1"/>
    <col min="16133" max="16134" width="15.7265625" customWidth="1"/>
    <col min="16135" max="16137" width="12.54296875" customWidth="1"/>
    <col min="16138" max="16138" width="14.26953125" customWidth="1"/>
    <col min="16139" max="16139" width="57" customWidth="1"/>
    <col min="16140" max="16145" width="12.54296875" customWidth="1"/>
  </cols>
  <sheetData>
    <row r="1" spans="1:17" s="21" customFormat="1" ht="57" customHeight="1" x14ac:dyDescent="0.35">
      <c r="A1" s="27"/>
      <c r="B1" s="33"/>
      <c r="C1" s="36"/>
      <c r="D1" s="34"/>
      <c r="E1" s="33"/>
      <c r="F1" s="33"/>
      <c r="G1" s="35"/>
      <c r="H1" s="30"/>
      <c r="I1" s="30"/>
      <c r="J1" s="28"/>
      <c r="K1" s="37"/>
      <c r="L1" s="29"/>
      <c r="M1" s="29"/>
      <c r="N1" s="31"/>
      <c r="O1" s="32"/>
      <c r="P1" s="32"/>
      <c r="Q1" s="32"/>
    </row>
    <row r="2" spans="1:17" s="21" customFormat="1" ht="57" customHeight="1" x14ac:dyDescent="0.35">
      <c r="A2" s="38" t="s">
        <v>34</v>
      </c>
      <c r="B2" s="39" t="s">
        <v>86</v>
      </c>
      <c r="C2" s="39" t="s">
        <v>87</v>
      </c>
      <c r="D2" s="40" t="s">
        <v>88</v>
      </c>
      <c r="E2" s="39" t="s">
        <v>89</v>
      </c>
      <c r="F2" s="39" t="s">
        <v>90</v>
      </c>
      <c r="G2" s="39" t="s">
        <v>91</v>
      </c>
      <c r="H2" s="39" t="s">
        <v>92</v>
      </c>
      <c r="I2" s="39" t="s">
        <v>93</v>
      </c>
      <c r="J2" s="39" t="s">
        <v>94</v>
      </c>
      <c r="K2" s="39" t="s">
        <v>95</v>
      </c>
      <c r="L2" s="39" t="s">
        <v>96</v>
      </c>
      <c r="M2" s="41" t="s">
        <v>97</v>
      </c>
      <c r="N2" s="41" t="s">
        <v>98</v>
      </c>
      <c r="O2" s="42" t="s">
        <v>99</v>
      </c>
      <c r="P2" s="42" t="s">
        <v>100</v>
      </c>
      <c r="Q2" s="42" t="s">
        <v>101</v>
      </c>
    </row>
    <row r="3" spans="1:17" s="21" customFormat="1" ht="57" customHeight="1" x14ac:dyDescent="0.35">
      <c r="A3" s="38" t="s">
        <v>85</v>
      </c>
      <c r="B3" s="57" t="s">
        <v>102</v>
      </c>
      <c r="C3" s="44">
        <v>42362</v>
      </c>
      <c r="D3" s="43">
        <v>0.6875</v>
      </c>
      <c r="E3" s="19" t="s">
        <v>129</v>
      </c>
      <c r="F3" s="46" t="s">
        <v>130</v>
      </c>
      <c r="G3" s="47" t="s">
        <v>131</v>
      </c>
      <c r="H3" s="20" t="s">
        <v>106</v>
      </c>
      <c r="I3" s="48" t="s">
        <v>132</v>
      </c>
      <c r="J3" s="52" t="s">
        <v>133</v>
      </c>
      <c r="K3" s="53" t="s">
        <v>134</v>
      </c>
      <c r="L3" s="49">
        <v>2.5</v>
      </c>
      <c r="M3" s="49">
        <v>6.2</v>
      </c>
      <c r="N3" s="49">
        <v>8.9</v>
      </c>
      <c r="O3" s="56"/>
      <c r="P3" s="56"/>
      <c r="Q3" s="56"/>
    </row>
    <row r="4" spans="1:17" s="21" customFormat="1" ht="57" customHeight="1" x14ac:dyDescent="0.35">
      <c r="A4" s="38" t="s">
        <v>35</v>
      </c>
      <c r="B4" s="57" t="s">
        <v>102</v>
      </c>
      <c r="C4" s="44">
        <v>42367</v>
      </c>
      <c r="D4" s="43">
        <v>0.83333333333333337</v>
      </c>
      <c r="E4" s="19" t="s">
        <v>120</v>
      </c>
      <c r="F4" s="46" t="s">
        <v>135</v>
      </c>
      <c r="G4" s="47" t="s">
        <v>136</v>
      </c>
      <c r="H4" s="20" t="s">
        <v>106</v>
      </c>
      <c r="I4" s="48" t="s">
        <v>113</v>
      </c>
      <c r="J4" s="48" t="s">
        <v>137</v>
      </c>
      <c r="K4" s="54" t="s">
        <v>138</v>
      </c>
      <c r="L4" s="49">
        <v>2.2000000000000002</v>
      </c>
      <c r="M4" s="49">
        <v>2.5</v>
      </c>
      <c r="N4" s="49">
        <v>8.9</v>
      </c>
      <c r="O4" s="56"/>
      <c r="P4" s="56"/>
      <c r="Q4" s="56"/>
    </row>
    <row r="5" spans="1:17" s="21" customFormat="1" ht="57" customHeight="1" x14ac:dyDescent="0.35">
      <c r="A5" s="38" t="s">
        <v>37</v>
      </c>
      <c r="B5" s="57" t="s">
        <v>102</v>
      </c>
      <c r="C5" s="55">
        <v>42373</v>
      </c>
      <c r="D5" s="43">
        <v>2.0833333333333332E-2</v>
      </c>
      <c r="E5" s="19" t="s">
        <v>139</v>
      </c>
      <c r="F5" s="46" t="s">
        <v>135</v>
      </c>
      <c r="G5" s="47" t="s">
        <v>140</v>
      </c>
      <c r="H5" s="20" t="s">
        <v>106</v>
      </c>
      <c r="I5" s="48" t="s">
        <v>113</v>
      </c>
      <c r="J5" s="48" t="s">
        <v>133</v>
      </c>
      <c r="K5" s="22" t="s">
        <v>141</v>
      </c>
      <c r="L5" s="49">
        <v>2.5</v>
      </c>
      <c r="M5" s="49">
        <v>2.6</v>
      </c>
      <c r="N5" s="49"/>
      <c r="O5" s="56"/>
      <c r="P5" s="56"/>
      <c r="Q5" s="56"/>
    </row>
    <row r="6" spans="1:17" s="21" customFormat="1" ht="57" customHeight="1" x14ac:dyDescent="0.35">
      <c r="A6" s="38" t="s">
        <v>38</v>
      </c>
      <c r="B6" s="57" t="s">
        <v>102</v>
      </c>
      <c r="C6" s="44" t="s">
        <v>103</v>
      </c>
      <c r="D6" s="45">
        <v>0.65763888888888888</v>
      </c>
      <c r="E6" s="19" t="s">
        <v>31</v>
      </c>
      <c r="F6" s="46" t="s">
        <v>104</v>
      </c>
      <c r="G6" s="47" t="s">
        <v>105</v>
      </c>
      <c r="H6" s="20" t="s">
        <v>106</v>
      </c>
      <c r="I6" s="48" t="s">
        <v>107</v>
      </c>
      <c r="J6" s="48" t="s">
        <v>108</v>
      </c>
      <c r="K6" s="22" t="s">
        <v>109</v>
      </c>
      <c r="L6" s="49">
        <v>12.2</v>
      </c>
      <c r="M6" s="49">
        <v>13.2</v>
      </c>
      <c r="N6" s="50"/>
      <c r="O6" s="50"/>
      <c r="P6" s="50"/>
      <c r="Q6" s="56"/>
    </row>
    <row r="7" spans="1:17" s="21" customFormat="1" ht="57" customHeight="1" x14ac:dyDescent="0.35">
      <c r="A7" s="38" t="s">
        <v>39</v>
      </c>
      <c r="B7" s="57" t="s">
        <v>102</v>
      </c>
      <c r="C7" s="44" t="s">
        <v>110</v>
      </c>
      <c r="D7" s="43">
        <v>9.7222222222222224E-2</v>
      </c>
      <c r="E7" s="19" t="s">
        <v>31</v>
      </c>
      <c r="F7" s="46" t="s">
        <v>111</v>
      </c>
      <c r="G7" s="47" t="s">
        <v>112</v>
      </c>
      <c r="H7" s="20" t="s">
        <v>106</v>
      </c>
      <c r="I7" s="48" t="s">
        <v>113</v>
      </c>
      <c r="J7" s="48" t="s">
        <v>114</v>
      </c>
      <c r="K7" s="22" t="s">
        <v>115</v>
      </c>
      <c r="L7" s="49">
        <v>6.3</v>
      </c>
      <c r="M7" s="49">
        <v>7.5</v>
      </c>
      <c r="N7" s="49">
        <v>8.9</v>
      </c>
      <c r="O7" s="50"/>
      <c r="P7" s="50"/>
      <c r="Q7" s="56"/>
    </row>
    <row r="8" spans="1:17" s="21" customFormat="1" ht="57" customHeight="1" x14ac:dyDescent="0.35">
      <c r="A8" s="38" t="s">
        <v>40</v>
      </c>
      <c r="B8" s="57" t="s">
        <v>102</v>
      </c>
      <c r="C8" s="44" t="s">
        <v>116</v>
      </c>
      <c r="D8" s="43">
        <v>0.49305555555555558</v>
      </c>
      <c r="E8" s="19" t="s">
        <v>32</v>
      </c>
      <c r="F8" s="46" t="s">
        <v>117</v>
      </c>
      <c r="G8" s="47" t="s">
        <v>118</v>
      </c>
      <c r="H8" s="20" t="s">
        <v>106</v>
      </c>
      <c r="I8" s="48" t="s">
        <v>107</v>
      </c>
      <c r="J8" s="48" t="s">
        <v>114</v>
      </c>
      <c r="K8" s="22" t="s">
        <v>123</v>
      </c>
      <c r="L8" s="49">
        <v>6.3</v>
      </c>
      <c r="M8" s="49">
        <v>8.3000000000000007</v>
      </c>
      <c r="N8" s="49">
        <v>13.2</v>
      </c>
      <c r="O8" s="50"/>
      <c r="P8" s="50"/>
      <c r="Q8" s="56"/>
    </row>
    <row r="9" spans="1:17" s="21" customFormat="1" ht="57" customHeight="1" x14ac:dyDescent="0.35">
      <c r="A9" s="38" t="s">
        <v>41</v>
      </c>
      <c r="B9" s="57" t="s">
        <v>102</v>
      </c>
      <c r="C9" s="44" t="s">
        <v>119</v>
      </c>
      <c r="D9" s="43">
        <v>0.40972222222222227</v>
      </c>
      <c r="E9" s="19" t="s">
        <v>120</v>
      </c>
      <c r="F9" s="46" t="s">
        <v>121</v>
      </c>
      <c r="G9" s="47" t="s">
        <v>122</v>
      </c>
      <c r="H9" s="20" t="s">
        <v>106</v>
      </c>
      <c r="I9" s="48" t="s">
        <v>113</v>
      </c>
      <c r="J9" s="48" t="s">
        <v>124</v>
      </c>
      <c r="K9" s="22" t="s">
        <v>125</v>
      </c>
      <c r="L9" s="49">
        <v>1.1000000000000001</v>
      </c>
      <c r="M9" s="49">
        <v>9.1999999999999993</v>
      </c>
      <c r="N9" s="50"/>
      <c r="O9" s="50"/>
      <c r="P9" s="50"/>
      <c r="Q9" s="56"/>
    </row>
    <row r="10" spans="1:17" s="21" customFormat="1" ht="57" customHeight="1" x14ac:dyDescent="0.35">
      <c r="A10" s="38" t="s">
        <v>43</v>
      </c>
      <c r="B10" s="57" t="s">
        <v>102</v>
      </c>
      <c r="C10" s="44" t="s">
        <v>126</v>
      </c>
      <c r="D10" s="43">
        <v>0.65763888888888888</v>
      </c>
      <c r="E10" s="19" t="s">
        <v>31</v>
      </c>
      <c r="F10" s="46" t="s">
        <v>104</v>
      </c>
      <c r="G10" s="47" t="s">
        <v>105</v>
      </c>
      <c r="H10" s="20" t="s">
        <v>106</v>
      </c>
      <c r="I10" s="48" t="s">
        <v>107</v>
      </c>
      <c r="J10" s="48" t="s">
        <v>42</v>
      </c>
      <c r="K10" s="51" t="s">
        <v>127</v>
      </c>
      <c r="L10" s="49">
        <v>2.5</v>
      </c>
      <c r="M10" s="49" t="s">
        <v>128</v>
      </c>
      <c r="N10" s="49">
        <v>7.5</v>
      </c>
      <c r="O10" s="49">
        <v>8.6</v>
      </c>
      <c r="P10" s="49">
        <v>8.9</v>
      </c>
      <c r="Q10" s="56"/>
    </row>
    <row r="11" spans="1:17" ht="57.75" customHeight="1" x14ac:dyDescent="0.35"/>
    <row r="13" spans="1:17" x14ac:dyDescent="0.35">
      <c r="A13" s="195" t="s">
        <v>82</v>
      </c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</row>
    <row r="14" spans="1:17" x14ac:dyDescent="0.35">
      <c r="A14" s="195"/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</row>
    <row r="15" spans="1:17" x14ac:dyDescent="0.3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x14ac:dyDescent="0.3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3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x14ac:dyDescent="0.35">
      <c r="A18" s="9"/>
      <c r="B18" s="9"/>
      <c r="C18" s="9"/>
      <c r="D18" s="9"/>
      <c r="E18" s="9"/>
      <c r="F18" s="9"/>
      <c r="G18" s="9"/>
      <c r="H18" s="9"/>
      <c r="I18" s="9"/>
      <c r="J18" s="9"/>
      <c r="K18" s="9" t="s">
        <v>81</v>
      </c>
      <c r="L18" s="24" t="s">
        <v>34</v>
      </c>
      <c r="M18" s="197" t="s">
        <v>47</v>
      </c>
      <c r="N18" s="197"/>
      <c r="O18" s="197"/>
      <c r="P18" s="24" t="s">
        <v>48</v>
      </c>
      <c r="Q18" s="9"/>
    </row>
    <row r="19" spans="1:17" x14ac:dyDescent="0.3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23">
        <v>1</v>
      </c>
      <c r="M19" s="191" t="s">
        <v>49</v>
      </c>
      <c r="N19" s="191"/>
      <c r="O19" s="191"/>
      <c r="P19" s="23"/>
      <c r="Q19" s="9"/>
    </row>
    <row r="20" spans="1:17" x14ac:dyDescent="0.3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23">
        <v>2</v>
      </c>
      <c r="M20" s="191" t="s">
        <v>42</v>
      </c>
      <c r="N20" s="191"/>
      <c r="O20" s="191"/>
      <c r="P20" s="23">
        <v>1</v>
      </c>
      <c r="Q20" s="9"/>
    </row>
    <row r="21" spans="1:17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23">
        <v>3</v>
      </c>
      <c r="M21" s="191" t="s">
        <v>50</v>
      </c>
      <c r="N21" s="191"/>
      <c r="O21" s="191"/>
      <c r="P21" s="23"/>
      <c r="Q21" s="9"/>
    </row>
    <row r="22" spans="1:17" x14ac:dyDescent="0.3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23">
        <v>4</v>
      </c>
      <c r="M22" s="191" t="s">
        <v>51</v>
      </c>
      <c r="N22" s="191"/>
      <c r="O22" s="191"/>
      <c r="P22" s="23"/>
      <c r="Q22" s="9"/>
    </row>
    <row r="23" spans="1:17" x14ac:dyDescent="0.3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23">
        <v>5</v>
      </c>
      <c r="M23" s="191" t="s">
        <v>52</v>
      </c>
      <c r="N23" s="191"/>
      <c r="O23" s="191"/>
      <c r="P23" s="23"/>
      <c r="Q23" s="9"/>
    </row>
    <row r="24" spans="1:17" x14ac:dyDescent="0.35">
      <c r="A24" s="9"/>
      <c r="B24" s="196"/>
      <c r="C24" s="9"/>
      <c r="D24" s="9"/>
      <c r="E24" s="9"/>
      <c r="F24" s="9"/>
      <c r="G24" s="9"/>
      <c r="H24" s="9"/>
      <c r="I24" s="9"/>
      <c r="J24" s="9"/>
      <c r="K24" s="9" t="s">
        <v>83</v>
      </c>
      <c r="L24" s="23">
        <v>6</v>
      </c>
      <c r="M24" s="191" t="s">
        <v>53</v>
      </c>
      <c r="N24" s="191"/>
      <c r="O24" s="191"/>
      <c r="P24" s="23"/>
      <c r="Q24" s="9"/>
    </row>
    <row r="25" spans="1:17" x14ac:dyDescent="0.35">
      <c r="A25" s="9"/>
      <c r="B25" s="196"/>
      <c r="C25" s="9"/>
      <c r="D25" s="9"/>
      <c r="E25" s="9"/>
      <c r="F25" s="9"/>
      <c r="G25" s="9"/>
      <c r="H25" s="9"/>
      <c r="I25" s="9"/>
      <c r="J25" s="9"/>
      <c r="K25" s="9"/>
      <c r="L25" s="23">
        <v>7</v>
      </c>
      <c r="M25" s="191" t="s">
        <v>54</v>
      </c>
      <c r="N25" s="191"/>
      <c r="O25" s="191"/>
      <c r="P25" s="23"/>
      <c r="Q25" s="9"/>
    </row>
    <row r="26" spans="1:17" x14ac:dyDescent="0.3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23">
        <v>8</v>
      </c>
      <c r="M26" s="191" t="s">
        <v>55</v>
      </c>
      <c r="N26" s="191"/>
      <c r="O26" s="191"/>
      <c r="P26" s="23"/>
      <c r="Q26" s="9"/>
    </row>
    <row r="27" spans="1:17" x14ac:dyDescent="0.3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23">
        <v>9</v>
      </c>
      <c r="M27" s="191" t="s">
        <v>56</v>
      </c>
      <c r="N27" s="191"/>
      <c r="O27" s="191"/>
      <c r="P27" s="23"/>
      <c r="Q27" s="9"/>
    </row>
    <row r="28" spans="1:17" x14ac:dyDescent="0.35">
      <c r="A28" s="9"/>
      <c r="B28" s="9"/>
      <c r="C28" s="9"/>
      <c r="D28" s="9"/>
      <c r="E28" s="9"/>
      <c r="F28" s="9"/>
      <c r="G28" s="9"/>
      <c r="H28" s="9"/>
      <c r="I28" s="9"/>
      <c r="J28" s="9"/>
      <c r="K28" s="9" t="s">
        <v>80</v>
      </c>
      <c r="L28" s="23">
        <v>10</v>
      </c>
      <c r="M28" s="191" t="s">
        <v>46</v>
      </c>
      <c r="N28" s="191"/>
      <c r="O28" s="191"/>
      <c r="P28" s="23"/>
      <c r="Q28" s="9"/>
    </row>
    <row r="29" spans="1:17" x14ac:dyDescent="0.3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23">
        <v>11</v>
      </c>
      <c r="M29" s="191" t="s">
        <v>57</v>
      </c>
      <c r="N29" s="191"/>
      <c r="O29" s="191"/>
      <c r="P29" s="23"/>
      <c r="Q29" s="9"/>
    </row>
    <row r="30" spans="1:17" x14ac:dyDescent="0.3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23">
        <v>12</v>
      </c>
      <c r="M30" s="191" t="s">
        <v>58</v>
      </c>
      <c r="N30" s="191"/>
      <c r="O30" s="191"/>
      <c r="P30" s="23"/>
      <c r="Q30" s="9"/>
    </row>
    <row r="31" spans="1:17" x14ac:dyDescent="0.3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23">
        <v>13</v>
      </c>
      <c r="M31" s="191" t="s">
        <v>59</v>
      </c>
      <c r="N31" s="191"/>
      <c r="O31" s="191"/>
      <c r="P31" s="23">
        <v>2</v>
      </c>
      <c r="Q31" s="9"/>
    </row>
    <row r="32" spans="1:17" x14ac:dyDescent="0.35">
      <c r="A32" s="9"/>
      <c r="B32" s="9"/>
      <c r="C32" s="9"/>
      <c r="D32" s="9" t="s">
        <v>83</v>
      </c>
      <c r="E32" s="9"/>
      <c r="F32" s="9"/>
      <c r="G32" s="9"/>
      <c r="H32" s="9"/>
      <c r="I32" s="9"/>
      <c r="J32" s="9"/>
      <c r="K32" s="9" t="s">
        <v>84</v>
      </c>
      <c r="L32" s="23">
        <v>14</v>
      </c>
      <c r="M32" s="191" t="s">
        <v>60</v>
      </c>
      <c r="N32" s="191"/>
      <c r="O32" s="191"/>
      <c r="P32" s="23"/>
      <c r="Q32" s="9"/>
    </row>
    <row r="33" spans="1:17" x14ac:dyDescent="0.3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23">
        <v>15</v>
      </c>
      <c r="M33" s="191" t="s">
        <v>61</v>
      </c>
      <c r="N33" s="191"/>
      <c r="O33" s="191"/>
      <c r="P33" s="23">
        <v>1</v>
      </c>
      <c r="Q33" s="9"/>
    </row>
    <row r="34" spans="1:17" x14ac:dyDescent="0.3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23">
        <v>16</v>
      </c>
      <c r="M34" s="191" t="s">
        <v>62</v>
      </c>
      <c r="N34" s="191"/>
      <c r="O34" s="191"/>
      <c r="P34" s="23">
        <v>2</v>
      </c>
      <c r="Q34" s="9"/>
    </row>
    <row r="35" spans="1:17" x14ac:dyDescent="0.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23">
        <v>17</v>
      </c>
      <c r="M35" s="191" t="s">
        <v>63</v>
      </c>
      <c r="N35" s="191"/>
      <c r="O35" s="191"/>
      <c r="P35" s="23"/>
      <c r="Q35" s="9"/>
    </row>
    <row r="36" spans="1:17" x14ac:dyDescent="0.3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23">
        <v>18</v>
      </c>
      <c r="M36" s="191" t="s">
        <v>64</v>
      </c>
      <c r="N36" s="191"/>
      <c r="O36" s="191"/>
      <c r="P36" s="23"/>
      <c r="Q36" s="9"/>
    </row>
    <row r="37" spans="1:17" x14ac:dyDescent="0.3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23">
        <v>19</v>
      </c>
      <c r="M37" s="191" t="s">
        <v>65</v>
      </c>
      <c r="N37" s="191"/>
      <c r="O37" s="191"/>
      <c r="P37" s="23"/>
      <c r="Q37" s="9"/>
    </row>
    <row r="38" spans="1:17" x14ac:dyDescent="0.3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23">
        <v>20</v>
      </c>
      <c r="M38" s="191" t="s">
        <v>66</v>
      </c>
      <c r="N38" s="191"/>
      <c r="O38" s="191"/>
      <c r="P38" s="23"/>
      <c r="Q38" s="9"/>
    </row>
    <row r="39" spans="1:17" x14ac:dyDescent="0.3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23">
        <v>21</v>
      </c>
      <c r="M39" s="191" t="s">
        <v>67</v>
      </c>
      <c r="N39" s="191"/>
      <c r="O39" s="191"/>
      <c r="P39" s="23"/>
      <c r="Q39" s="9"/>
    </row>
    <row r="40" spans="1:17" ht="27.75" customHeight="1" x14ac:dyDescent="0.3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23">
        <v>22</v>
      </c>
      <c r="M40" s="192" t="s">
        <v>68</v>
      </c>
      <c r="N40" s="193"/>
      <c r="O40" s="194"/>
      <c r="P40" s="23">
        <v>1</v>
      </c>
      <c r="Q40" s="9"/>
    </row>
    <row r="41" spans="1:17" ht="31.5" customHeight="1" x14ac:dyDescent="0.3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23">
        <v>23</v>
      </c>
      <c r="M41" s="192" t="s">
        <v>69</v>
      </c>
      <c r="N41" s="193"/>
      <c r="O41" s="194"/>
      <c r="P41" s="23"/>
      <c r="Q41" s="9"/>
    </row>
    <row r="42" spans="1:17" x14ac:dyDescent="0.3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23">
        <v>24</v>
      </c>
      <c r="M42" s="191" t="s">
        <v>70</v>
      </c>
      <c r="N42" s="191"/>
      <c r="O42" s="191"/>
      <c r="P42" s="23"/>
      <c r="Q42" s="9"/>
    </row>
    <row r="43" spans="1:17" x14ac:dyDescent="0.3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23">
        <v>25</v>
      </c>
      <c r="M43" s="191" t="s">
        <v>71</v>
      </c>
      <c r="N43" s="191"/>
      <c r="O43" s="191"/>
      <c r="P43" s="23"/>
      <c r="Q43" s="9"/>
    </row>
    <row r="44" spans="1:17" x14ac:dyDescent="0.3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23">
        <v>26</v>
      </c>
      <c r="M44" s="191" t="s">
        <v>36</v>
      </c>
      <c r="N44" s="191"/>
      <c r="O44" s="191"/>
      <c r="P44" s="23"/>
      <c r="Q44" s="9"/>
    </row>
    <row r="45" spans="1:17" x14ac:dyDescent="0.3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23">
        <v>27</v>
      </c>
      <c r="M45" s="191" t="s">
        <v>72</v>
      </c>
      <c r="N45" s="191"/>
      <c r="O45" s="191"/>
      <c r="P45" s="23"/>
      <c r="Q45" s="9"/>
    </row>
    <row r="46" spans="1:17" x14ac:dyDescent="0.3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23">
        <v>28</v>
      </c>
      <c r="M46" s="191" t="s">
        <v>73</v>
      </c>
      <c r="N46" s="191"/>
      <c r="O46" s="191"/>
      <c r="P46" s="23"/>
      <c r="Q46" s="9"/>
    </row>
    <row r="47" spans="1:17" x14ac:dyDescent="0.3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23">
        <v>29</v>
      </c>
      <c r="M47" s="191" t="s">
        <v>74</v>
      </c>
      <c r="N47" s="191"/>
      <c r="O47" s="191"/>
      <c r="P47" s="23"/>
      <c r="Q47" s="9"/>
    </row>
    <row r="48" spans="1:17" x14ac:dyDescent="0.3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23">
        <v>30</v>
      </c>
      <c r="M48" s="191" t="s">
        <v>75</v>
      </c>
      <c r="N48" s="191"/>
      <c r="O48" s="191"/>
      <c r="P48" s="23"/>
      <c r="Q48" s="9"/>
    </row>
    <row r="49" spans="1:17" x14ac:dyDescent="0.3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23">
        <v>31</v>
      </c>
      <c r="M49" s="191" t="s">
        <v>45</v>
      </c>
      <c r="N49" s="191"/>
      <c r="O49" s="191"/>
      <c r="P49" s="23"/>
      <c r="Q49" s="9"/>
    </row>
    <row r="50" spans="1:17" x14ac:dyDescent="0.3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23">
        <v>32</v>
      </c>
      <c r="M50" s="191" t="s">
        <v>44</v>
      </c>
      <c r="N50" s="191"/>
      <c r="O50" s="191"/>
      <c r="P50" s="23"/>
      <c r="Q50" s="9"/>
    </row>
    <row r="51" spans="1:17" x14ac:dyDescent="0.3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23">
        <v>33</v>
      </c>
      <c r="M51" s="191" t="s">
        <v>76</v>
      </c>
      <c r="N51" s="191"/>
      <c r="O51" s="191"/>
      <c r="P51" s="23">
        <v>1</v>
      </c>
      <c r="Q51" s="9"/>
    </row>
    <row r="52" spans="1:17" x14ac:dyDescent="0.3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23">
        <f>L51+1</f>
        <v>34</v>
      </c>
      <c r="M52" s="191" t="s">
        <v>77</v>
      </c>
      <c r="N52" s="191"/>
      <c r="O52" s="191"/>
      <c r="P52" s="23"/>
      <c r="Q52" s="9"/>
    </row>
    <row r="53" spans="1:17" x14ac:dyDescent="0.3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23">
        <f>L52+1</f>
        <v>35</v>
      </c>
      <c r="M53" s="191" t="s">
        <v>78</v>
      </c>
      <c r="N53" s="191"/>
      <c r="O53" s="191"/>
      <c r="P53" s="23"/>
      <c r="Q53" s="9"/>
    </row>
    <row r="54" spans="1:17" x14ac:dyDescent="0.3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23">
        <f>L53+1</f>
        <v>36</v>
      </c>
      <c r="M54" s="191" t="s">
        <v>79</v>
      </c>
      <c r="N54" s="191"/>
      <c r="O54" s="191"/>
      <c r="P54" s="23"/>
      <c r="Q54" s="9"/>
    </row>
    <row r="55" spans="1:17" x14ac:dyDescent="0.35">
      <c r="A55" s="9"/>
      <c r="B55" s="9"/>
      <c r="C55" s="9"/>
      <c r="D55" s="9"/>
      <c r="E55" s="9"/>
      <c r="F55" s="9"/>
      <c r="G55" s="9"/>
      <c r="H55" s="9"/>
      <c r="I55" s="9"/>
      <c r="J55" s="9"/>
      <c r="K55" s="17"/>
      <c r="L55" s="17"/>
      <c r="M55" s="190"/>
      <c r="N55" s="190"/>
      <c r="O55" s="190"/>
      <c r="P55" s="17"/>
      <c r="Q55" s="17"/>
    </row>
    <row r="56" spans="1:17" x14ac:dyDescent="0.35">
      <c r="A56" s="9"/>
      <c r="B56" s="9"/>
      <c r="C56" s="9"/>
      <c r="D56" s="9"/>
      <c r="E56" s="9"/>
      <c r="F56" s="9"/>
      <c r="G56" s="9"/>
      <c r="H56" s="9"/>
      <c r="I56" s="9"/>
      <c r="J56" s="9"/>
      <c r="K56" s="17"/>
      <c r="L56" s="17"/>
      <c r="M56" s="17"/>
      <c r="N56" s="17"/>
      <c r="O56" s="17"/>
      <c r="P56" s="17"/>
      <c r="Q56" s="17"/>
    </row>
    <row r="57" spans="1:17" x14ac:dyDescent="0.3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x14ac:dyDescent="0.3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x14ac:dyDescent="0.3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 x14ac:dyDescent="0.3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x14ac:dyDescent="0.3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x14ac:dyDescent="0.3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7" x14ac:dyDescent="0.3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 x14ac:dyDescent="0.3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 x14ac:dyDescent="0.3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</sheetData>
  <mergeCells count="40">
    <mergeCell ref="A13:Q14"/>
    <mergeCell ref="B24:B25"/>
    <mergeCell ref="M22:O22"/>
    <mergeCell ref="M43:O43"/>
    <mergeCell ref="M32:O32"/>
    <mergeCell ref="M33:O33"/>
    <mergeCell ref="M34:O34"/>
    <mergeCell ref="M35:O35"/>
    <mergeCell ref="M18:O18"/>
    <mergeCell ref="M19:O19"/>
    <mergeCell ref="M20:O20"/>
    <mergeCell ref="M21:O21"/>
    <mergeCell ref="M42:O42"/>
    <mergeCell ref="M29:O29"/>
    <mergeCell ref="M30:O30"/>
    <mergeCell ref="M31:O31"/>
    <mergeCell ref="M41:O41"/>
    <mergeCell ref="M23:O23"/>
    <mergeCell ref="M24:O24"/>
    <mergeCell ref="M25:O25"/>
    <mergeCell ref="M26:O26"/>
    <mergeCell ref="M27:O27"/>
    <mergeCell ref="M28:O28"/>
    <mergeCell ref="M36:O36"/>
    <mergeCell ref="M37:O37"/>
    <mergeCell ref="M38:O38"/>
    <mergeCell ref="M39:O39"/>
    <mergeCell ref="M40:O40"/>
    <mergeCell ref="M55:O55"/>
    <mergeCell ref="M44:O44"/>
    <mergeCell ref="M45:O45"/>
    <mergeCell ref="M46:O46"/>
    <mergeCell ref="M47:O47"/>
    <mergeCell ref="M48:O48"/>
    <mergeCell ref="M49:O49"/>
    <mergeCell ref="M50:O50"/>
    <mergeCell ref="M51:O51"/>
    <mergeCell ref="M52:O52"/>
    <mergeCell ref="M53:O53"/>
    <mergeCell ref="M54:O54"/>
  </mergeCells>
  <hyperlinks>
    <hyperlink ref="C6" r:id="rId1"/>
    <hyperlink ref="C7" r:id="rId2"/>
    <hyperlink ref="C9" r:id="rId3"/>
    <hyperlink ref="C8" r:id="rId4"/>
    <hyperlink ref="C10" r:id="rId5"/>
    <hyperlink ref="C3" r:id="rId6" display="C:\INFORMES FINALES\2015\12 Diciembre\24.12.2015 IP TRC Logistica_Comercial.pdf"/>
    <hyperlink ref="C4" r:id="rId7" display="C:\INFORMES FINALES\2016\ENERO\29.12.2015 IP SMCG Proyectos_Operaciones.pdf"/>
    <hyperlink ref="C5" r:id="rId8" display="C:\INFORMES FINALES\2016\ENERO\04.01.2016 IE SMCG Mina.pdf"/>
  </hyperlinks>
  <pageMargins left="0.7" right="0.7" top="0.75" bottom="0.75" header="0.3" footer="0.3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Y71"/>
  <sheetViews>
    <sheetView zoomScale="55" zoomScaleNormal="55" workbookViewId="0">
      <selection activeCell="W5" sqref="W5:Y5"/>
    </sheetView>
  </sheetViews>
  <sheetFormatPr defaultColWidth="11.453125" defaultRowHeight="12.5" x14ac:dyDescent="0.25"/>
  <cols>
    <col min="1" max="1" width="3.453125" style="1" customWidth="1"/>
    <col min="2" max="2" width="25.26953125" style="1" customWidth="1"/>
    <col min="3" max="3" width="17.7265625" style="1" customWidth="1"/>
    <col min="4" max="4" width="2.26953125" style="1" customWidth="1"/>
    <col min="5" max="7" width="12.7265625" style="1" customWidth="1"/>
    <col min="8" max="8" width="17.7265625" style="1" customWidth="1"/>
    <col min="9" max="11" width="12.7265625" style="1" customWidth="1"/>
    <col min="12" max="12" width="2.26953125" style="1" customWidth="1"/>
    <col min="13" max="15" width="12.7265625" style="1" customWidth="1"/>
    <col min="16" max="16" width="2.26953125" style="1" customWidth="1"/>
    <col min="17" max="25" width="12.7265625" style="1" customWidth="1"/>
    <col min="26" max="16384" width="11.453125" style="1"/>
  </cols>
  <sheetData>
    <row r="1" spans="1:25" customFormat="1" ht="15" thickBot="1" x14ac:dyDescent="0.4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9"/>
    </row>
    <row r="2" spans="1:25" customFormat="1" ht="36" customHeight="1" thickBot="1" x14ac:dyDescent="0.4">
      <c r="A2" s="9"/>
      <c r="B2" s="11"/>
      <c r="C2" s="177" t="s">
        <v>142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8"/>
      <c r="W2" s="174" t="s">
        <v>143</v>
      </c>
      <c r="X2" s="175"/>
      <c r="Y2" s="176"/>
    </row>
    <row r="3" spans="1:25" customFormat="1" ht="24.75" customHeight="1" thickBot="1" x14ac:dyDescent="0.4">
      <c r="A3" s="9"/>
      <c r="B3" s="12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80"/>
      <c r="W3" s="174" t="s">
        <v>144</v>
      </c>
      <c r="X3" s="175"/>
      <c r="Y3" s="176"/>
    </row>
    <row r="4" spans="1:25" customFormat="1" ht="22.5" customHeight="1" thickBot="1" x14ac:dyDescent="0.4">
      <c r="A4" s="9"/>
      <c r="B4" s="12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80"/>
      <c r="W4" s="174" t="s">
        <v>164</v>
      </c>
      <c r="X4" s="175"/>
      <c r="Y4" s="176"/>
    </row>
    <row r="5" spans="1:25" customFormat="1" ht="24" customHeight="1" thickBot="1" x14ac:dyDescent="0.4">
      <c r="A5" s="9"/>
      <c r="B5" s="13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2"/>
      <c r="W5" s="174" t="s">
        <v>220</v>
      </c>
      <c r="X5" s="175"/>
      <c r="Y5" s="176"/>
    </row>
    <row r="6" spans="1:25" ht="14.5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"/>
      <c r="U6"/>
      <c r="V6"/>
      <c r="W6"/>
      <c r="X6"/>
      <c r="Y6"/>
    </row>
    <row r="7" spans="1:25" ht="16" thickBot="1" x14ac:dyDescent="0.4">
      <c r="B7" s="14" t="s">
        <v>30</v>
      </c>
      <c r="C7" s="15" t="s">
        <v>152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6"/>
      <c r="T7" s="9"/>
      <c r="U7"/>
      <c r="V7"/>
      <c r="W7"/>
      <c r="X7"/>
      <c r="Y7"/>
    </row>
    <row r="8" spans="1:25" ht="16" thickBot="1" x14ac:dyDescent="0.4">
      <c r="B8" s="9"/>
      <c r="C8" s="9"/>
      <c r="D8" s="9"/>
      <c r="E8" s="168" t="s">
        <v>189</v>
      </c>
      <c r="F8" s="169"/>
      <c r="G8" s="169"/>
      <c r="H8" s="169"/>
      <c r="I8" s="169"/>
      <c r="J8" s="169"/>
      <c r="K8" s="170"/>
      <c r="L8" s="66"/>
      <c r="M8" s="171" t="s">
        <v>190</v>
      </c>
      <c r="N8" s="172"/>
      <c r="O8" s="173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50.15" customHeight="1" thickBot="1" x14ac:dyDescent="0.4">
      <c r="B9" s="67" t="s">
        <v>191</v>
      </c>
      <c r="C9" s="68" t="s">
        <v>0</v>
      </c>
      <c r="D9" s="9"/>
      <c r="E9" s="67" t="s">
        <v>171</v>
      </c>
      <c r="F9" s="68" t="s">
        <v>9</v>
      </c>
      <c r="G9" s="68" t="s">
        <v>165</v>
      </c>
      <c r="H9" s="69" t="s">
        <v>192</v>
      </c>
      <c r="I9" s="68" t="s">
        <v>193</v>
      </c>
      <c r="J9" s="68" t="s">
        <v>194</v>
      </c>
      <c r="K9" s="70" t="s">
        <v>195</v>
      </c>
      <c r="L9" s="66"/>
      <c r="M9" s="67" t="s">
        <v>10</v>
      </c>
      <c r="N9" s="68" t="s">
        <v>11</v>
      </c>
      <c r="O9" s="70" t="s">
        <v>151</v>
      </c>
      <c r="P9" s="9"/>
      <c r="Q9" s="67" t="s">
        <v>1</v>
      </c>
      <c r="R9" s="68" t="s">
        <v>2</v>
      </c>
      <c r="S9" s="68" t="s">
        <v>3</v>
      </c>
      <c r="T9" s="68" t="s">
        <v>4</v>
      </c>
      <c r="U9" s="68" t="s">
        <v>5</v>
      </c>
      <c r="V9" s="68" t="s">
        <v>6</v>
      </c>
      <c r="W9" s="68" t="s">
        <v>7</v>
      </c>
      <c r="X9" s="68" t="s">
        <v>8</v>
      </c>
      <c r="Y9" s="70" t="s">
        <v>170</v>
      </c>
    </row>
    <row r="10" spans="1:25" s="2" customFormat="1" ht="16.5" customHeight="1" thickBot="1" x14ac:dyDescent="0.4">
      <c r="B10" s="71" t="s">
        <v>196</v>
      </c>
      <c r="C10" s="72">
        <v>10386</v>
      </c>
      <c r="D10" s="73"/>
      <c r="E10" s="74">
        <v>1.5405353360292702</v>
      </c>
      <c r="F10" s="72">
        <v>1</v>
      </c>
      <c r="G10" s="72">
        <v>0</v>
      </c>
      <c r="H10" s="75">
        <v>1</v>
      </c>
      <c r="I10" s="75" t="s">
        <v>187</v>
      </c>
      <c r="J10" s="75" t="s">
        <v>187</v>
      </c>
      <c r="K10" s="76" t="s">
        <v>187</v>
      </c>
      <c r="L10" s="66"/>
      <c r="M10" s="74">
        <v>0</v>
      </c>
      <c r="N10" s="77">
        <v>0</v>
      </c>
      <c r="O10" s="78">
        <v>0</v>
      </c>
      <c r="P10" s="9"/>
      <c r="Q10" s="79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1">
        <v>16</v>
      </c>
    </row>
    <row r="11" spans="1:25" s="2" customFormat="1" ht="16.5" hidden="1" customHeight="1" x14ac:dyDescent="0.35">
      <c r="B11" s="82" t="s">
        <v>198</v>
      </c>
      <c r="C11" s="83"/>
      <c r="D11" s="73"/>
      <c r="E11" s="84" t="e">
        <f t="shared" ref="E11:E22" si="0">Y11*1000/C11</f>
        <v>#DIV/0!</v>
      </c>
      <c r="F11" s="83"/>
      <c r="G11" s="83"/>
      <c r="H11" s="85"/>
      <c r="I11" s="85"/>
      <c r="J11" s="85"/>
      <c r="K11" s="86"/>
      <c r="L11" s="66"/>
      <c r="M11" s="84" t="e">
        <f t="shared" ref="M11:M22" si="1">SUM(R11:U11)/C11* (1000000)</f>
        <v>#DIV/0!</v>
      </c>
      <c r="N11" s="87" t="e">
        <f t="shared" ref="N11:N22" si="2">Q11/C11*1000000</f>
        <v>#DIV/0!</v>
      </c>
      <c r="O11" s="88" t="e">
        <f t="shared" ref="O11:O22" si="3">(S11*1000000/C11)*N11/1000</f>
        <v>#DIV/0!</v>
      </c>
      <c r="P11" s="9"/>
      <c r="Q11" s="89"/>
      <c r="R11" s="90"/>
      <c r="S11" s="90"/>
      <c r="T11" s="90"/>
      <c r="U11" s="90"/>
      <c r="V11" s="90"/>
      <c r="W11" s="90"/>
      <c r="X11" s="90"/>
      <c r="Y11" s="91"/>
    </row>
    <row r="12" spans="1:25" s="2" customFormat="1" ht="16.5" hidden="1" customHeight="1" x14ac:dyDescent="0.35">
      <c r="B12" s="82" t="s">
        <v>199</v>
      </c>
      <c r="C12" s="83"/>
      <c r="D12" s="73"/>
      <c r="E12" s="84" t="e">
        <f t="shared" si="0"/>
        <v>#DIV/0!</v>
      </c>
      <c r="F12" s="83"/>
      <c r="G12" s="83"/>
      <c r="H12" s="85"/>
      <c r="I12" s="85"/>
      <c r="J12" s="85"/>
      <c r="K12" s="86"/>
      <c r="L12" s="66"/>
      <c r="M12" s="84" t="e">
        <f t="shared" si="1"/>
        <v>#DIV/0!</v>
      </c>
      <c r="N12" s="87" t="e">
        <f t="shared" si="2"/>
        <v>#DIV/0!</v>
      </c>
      <c r="O12" s="88" t="e">
        <f t="shared" si="3"/>
        <v>#DIV/0!</v>
      </c>
      <c r="P12" s="9"/>
      <c r="Q12" s="89"/>
      <c r="R12" s="90"/>
      <c r="S12" s="90"/>
      <c r="T12" s="90"/>
      <c r="U12" s="90"/>
      <c r="V12" s="90"/>
      <c r="W12" s="90"/>
      <c r="X12" s="90"/>
      <c r="Y12" s="91"/>
    </row>
    <row r="13" spans="1:25" s="2" customFormat="1" ht="16.5" hidden="1" customHeight="1" x14ac:dyDescent="0.35">
      <c r="B13" s="82" t="s">
        <v>200</v>
      </c>
      <c r="C13" s="83"/>
      <c r="D13" s="73"/>
      <c r="E13" s="84" t="e">
        <f t="shared" si="0"/>
        <v>#DIV/0!</v>
      </c>
      <c r="F13" s="83"/>
      <c r="G13" s="83"/>
      <c r="H13" s="85"/>
      <c r="I13" s="85"/>
      <c r="J13" s="85"/>
      <c r="K13" s="86"/>
      <c r="L13" s="66"/>
      <c r="M13" s="84" t="e">
        <f t="shared" si="1"/>
        <v>#DIV/0!</v>
      </c>
      <c r="N13" s="87" t="e">
        <f t="shared" si="2"/>
        <v>#DIV/0!</v>
      </c>
      <c r="O13" s="88" t="e">
        <f t="shared" si="3"/>
        <v>#DIV/0!</v>
      </c>
      <c r="P13" s="9"/>
      <c r="Q13" s="89"/>
      <c r="R13" s="90"/>
      <c r="S13" s="90"/>
      <c r="T13" s="90"/>
      <c r="U13" s="90"/>
      <c r="V13" s="90"/>
      <c r="W13" s="90"/>
      <c r="X13" s="90"/>
      <c r="Y13" s="91"/>
    </row>
    <row r="14" spans="1:25" s="2" customFormat="1" ht="16.5" hidden="1" customHeight="1" x14ac:dyDescent="0.35">
      <c r="B14" s="82" t="s">
        <v>201</v>
      </c>
      <c r="C14" s="83"/>
      <c r="D14" s="73"/>
      <c r="E14" s="84" t="e">
        <f t="shared" si="0"/>
        <v>#DIV/0!</v>
      </c>
      <c r="F14" s="83"/>
      <c r="G14" s="83"/>
      <c r="H14" s="85"/>
      <c r="I14" s="85"/>
      <c r="J14" s="85"/>
      <c r="K14" s="86"/>
      <c r="L14" s="66"/>
      <c r="M14" s="84" t="e">
        <f t="shared" si="1"/>
        <v>#DIV/0!</v>
      </c>
      <c r="N14" s="87" t="e">
        <f t="shared" si="2"/>
        <v>#DIV/0!</v>
      </c>
      <c r="O14" s="88" t="e">
        <f t="shared" si="3"/>
        <v>#DIV/0!</v>
      </c>
      <c r="P14" s="9"/>
      <c r="Q14" s="89"/>
      <c r="R14" s="90"/>
      <c r="S14" s="90"/>
      <c r="T14" s="90"/>
      <c r="U14" s="90"/>
      <c r="V14" s="90"/>
      <c r="W14" s="90"/>
      <c r="X14" s="90"/>
      <c r="Y14" s="91"/>
    </row>
    <row r="15" spans="1:25" s="2" customFormat="1" ht="16.5" hidden="1" customHeight="1" x14ac:dyDescent="0.35">
      <c r="B15" s="82" t="s">
        <v>202</v>
      </c>
      <c r="C15" s="83"/>
      <c r="D15" s="73"/>
      <c r="E15" s="84" t="e">
        <f t="shared" si="0"/>
        <v>#DIV/0!</v>
      </c>
      <c r="F15" s="83"/>
      <c r="G15" s="83"/>
      <c r="H15" s="85"/>
      <c r="I15" s="85"/>
      <c r="J15" s="85"/>
      <c r="K15" s="86"/>
      <c r="L15" s="66"/>
      <c r="M15" s="84" t="e">
        <f t="shared" si="1"/>
        <v>#DIV/0!</v>
      </c>
      <c r="N15" s="87" t="e">
        <f t="shared" si="2"/>
        <v>#DIV/0!</v>
      </c>
      <c r="O15" s="88" t="e">
        <f t="shared" si="3"/>
        <v>#DIV/0!</v>
      </c>
      <c r="P15" s="9"/>
      <c r="Q15" s="89"/>
      <c r="R15" s="90"/>
      <c r="S15" s="90"/>
      <c r="T15" s="90"/>
      <c r="U15" s="90"/>
      <c r="V15" s="90"/>
      <c r="W15" s="90"/>
      <c r="X15" s="90"/>
      <c r="Y15" s="91"/>
    </row>
    <row r="16" spans="1:25" s="2" customFormat="1" ht="16.5" hidden="1" customHeight="1" x14ac:dyDescent="0.35">
      <c r="B16" s="82" t="s">
        <v>203</v>
      </c>
      <c r="C16" s="83"/>
      <c r="D16" s="73"/>
      <c r="E16" s="84" t="e">
        <f t="shared" si="0"/>
        <v>#DIV/0!</v>
      </c>
      <c r="F16" s="83"/>
      <c r="G16" s="83"/>
      <c r="H16" s="85"/>
      <c r="I16" s="85"/>
      <c r="J16" s="85"/>
      <c r="K16" s="86"/>
      <c r="L16" s="66"/>
      <c r="M16" s="84" t="e">
        <f t="shared" si="1"/>
        <v>#DIV/0!</v>
      </c>
      <c r="N16" s="87" t="e">
        <f t="shared" si="2"/>
        <v>#DIV/0!</v>
      </c>
      <c r="O16" s="88" t="e">
        <f t="shared" si="3"/>
        <v>#DIV/0!</v>
      </c>
      <c r="P16" s="9"/>
      <c r="Q16" s="92"/>
      <c r="R16" s="90"/>
      <c r="S16" s="90"/>
      <c r="T16" s="90"/>
      <c r="U16" s="90"/>
      <c r="V16" s="90"/>
      <c r="W16" s="90"/>
      <c r="X16" s="90"/>
      <c r="Y16" s="91"/>
    </row>
    <row r="17" spans="2:25" s="2" customFormat="1" ht="16.5" hidden="1" customHeight="1" x14ac:dyDescent="0.35">
      <c r="B17" s="82" t="s">
        <v>204</v>
      </c>
      <c r="C17" s="83"/>
      <c r="D17" s="73"/>
      <c r="E17" s="84" t="e">
        <f t="shared" si="0"/>
        <v>#DIV/0!</v>
      </c>
      <c r="F17" s="83"/>
      <c r="G17" s="83"/>
      <c r="H17" s="85"/>
      <c r="I17" s="85"/>
      <c r="J17" s="85"/>
      <c r="K17" s="86"/>
      <c r="L17" s="66"/>
      <c r="M17" s="84" t="e">
        <f t="shared" si="1"/>
        <v>#DIV/0!</v>
      </c>
      <c r="N17" s="87" t="e">
        <f t="shared" si="2"/>
        <v>#DIV/0!</v>
      </c>
      <c r="O17" s="88" t="e">
        <f t="shared" si="3"/>
        <v>#DIV/0!</v>
      </c>
      <c r="P17" s="9"/>
      <c r="Q17" s="89"/>
      <c r="R17" s="90"/>
      <c r="S17" s="90"/>
      <c r="T17" s="90"/>
      <c r="U17" s="90"/>
      <c r="V17" s="90"/>
      <c r="W17" s="90"/>
      <c r="X17" s="90"/>
      <c r="Y17" s="91"/>
    </row>
    <row r="18" spans="2:25" s="2" customFormat="1" ht="16.5" hidden="1" customHeight="1" x14ac:dyDescent="0.35">
      <c r="B18" s="82" t="s">
        <v>205</v>
      </c>
      <c r="C18" s="83"/>
      <c r="D18" s="73"/>
      <c r="E18" s="84" t="e">
        <f t="shared" si="0"/>
        <v>#DIV/0!</v>
      </c>
      <c r="F18" s="83"/>
      <c r="G18" s="83"/>
      <c r="H18" s="85"/>
      <c r="I18" s="85"/>
      <c r="J18" s="85"/>
      <c r="K18" s="86"/>
      <c r="L18" s="66"/>
      <c r="M18" s="84" t="e">
        <f t="shared" si="1"/>
        <v>#DIV/0!</v>
      </c>
      <c r="N18" s="87" t="e">
        <f t="shared" si="2"/>
        <v>#DIV/0!</v>
      </c>
      <c r="O18" s="88" t="e">
        <f t="shared" si="3"/>
        <v>#DIV/0!</v>
      </c>
      <c r="P18" s="9"/>
      <c r="Q18" s="89"/>
      <c r="R18" s="90"/>
      <c r="S18" s="90"/>
      <c r="T18" s="90"/>
      <c r="U18" s="90"/>
      <c r="V18" s="90"/>
      <c r="W18" s="90"/>
      <c r="X18" s="90"/>
      <c r="Y18" s="91"/>
    </row>
    <row r="19" spans="2:25" s="2" customFormat="1" ht="16.5" hidden="1" customHeight="1" x14ac:dyDescent="0.35">
      <c r="B19" s="82" t="s">
        <v>206</v>
      </c>
      <c r="C19" s="83"/>
      <c r="D19" s="73"/>
      <c r="E19" s="84" t="e">
        <f t="shared" si="0"/>
        <v>#DIV/0!</v>
      </c>
      <c r="F19" s="83"/>
      <c r="G19" s="83"/>
      <c r="H19" s="85"/>
      <c r="I19" s="85"/>
      <c r="J19" s="85"/>
      <c r="K19" s="86"/>
      <c r="L19" s="66"/>
      <c r="M19" s="84" t="e">
        <f t="shared" si="1"/>
        <v>#DIV/0!</v>
      </c>
      <c r="N19" s="87" t="e">
        <f t="shared" si="2"/>
        <v>#DIV/0!</v>
      </c>
      <c r="O19" s="88" t="e">
        <f t="shared" si="3"/>
        <v>#DIV/0!</v>
      </c>
      <c r="P19" s="9"/>
      <c r="Q19" s="89"/>
      <c r="R19" s="90"/>
      <c r="S19" s="90"/>
      <c r="T19" s="90"/>
      <c r="U19" s="90"/>
      <c r="V19" s="90"/>
      <c r="W19" s="90"/>
      <c r="X19" s="90"/>
      <c r="Y19" s="91"/>
    </row>
    <row r="20" spans="2:25" s="2" customFormat="1" ht="16.5" hidden="1" customHeight="1" x14ac:dyDescent="0.35">
      <c r="B20" s="82" t="s">
        <v>207</v>
      </c>
      <c r="C20" s="83"/>
      <c r="D20" s="73"/>
      <c r="E20" s="84" t="e">
        <f t="shared" si="0"/>
        <v>#DIV/0!</v>
      </c>
      <c r="F20" s="83"/>
      <c r="G20" s="83"/>
      <c r="H20" s="85"/>
      <c r="I20" s="85"/>
      <c r="J20" s="85"/>
      <c r="K20" s="86"/>
      <c r="L20" s="66"/>
      <c r="M20" s="84" t="e">
        <f t="shared" si="1"/>
        <v>#DIV/0!</v>
      </c>
      <c r="N20" s="87" t="e">
        <f t="shared" si="2"/>
        <v>#DIV/0!</v>
      </c>
      <c r="O20" s="88" t="e">
        <f t="shared" si="3"/>
        <v>#DIV/0!</v>
      </c>
      <c r="P20" s="9"/>
      <c r="Q20" s="89"/>
      <c r="R20" s="90"/>
      <c r="S20" s="90"/>
      <c r="T20" s="90"/>
      <c r="U20" s="90"/>
      <c r="V20" s="90"/>
      <c r="W20" s="90"/>
      <c r="X20" s="90"/>
      <c r="Y20" s="91"/>
    </row>
    <row r="21" spans="2:25" s="2" customFormat="1" ht="16.5" hidden="1" customHeight="1" x14ac:dyDescent="0.35">
      <c r="B21" s="93" t="s">
        <v>208</v>
      </c>
      <c r="C21" s="94"/>
      <c r="D21" s="73"/>
      <c r="E21" s="95" t="e">
        <f t="shared" si="0"/>
        <v>#DIV/0!</v>
      </c>
      <c r="F21" s="96"/>
      <c r="G21" s="96"/>
      <c r="H21" s="97"/>
      <c r="I21" s="97"/>
      <c r="J21" s="97"/>
      <c r="K21" s="98"/>
      <c r="L21" s="66"/>
      <c r="M21" s="95" t="e">
        <f t="shared" si="1"/>
        <v>#DIV/0!</v>
      </c>
      <c r="N21" s="99" t="e">
        <f t="shared" si="2"/>
        <v>#DIV/0!</v>
      </c>
      <c r="O21" s="100" t="e">
        <f t="shared" si="3"/>
        <v>#DIV/0!</v>
      </c>
      <c r="P21" s="9"/>
      <c r="Q21" s="101"/>
      <c r="R21" s="102"/>
      <c r="S21" s="102"/>
      <c r="T21" s="102"/>
      <c r="U21" s="102"/>
      <c r="V21" s="102"/>
      <c r="W21" s="102"/>
      <c r="X21" s="102"/>
      <c r="Y21" s="103"/>
    </row>
    <row r="22" spans="2:25" s="2" customFormat="1" ht="17.25" customHeight="1" thickBot="1" x14ac:dyDescent="0.4">
      <c r="B22" s="104" t="s">
        <v>186</v>
      </c>
      <c r="C22" s="113">
        <f>SUM(C10:C21)</f>
        <v>10386</v>
      </c>
      <c r="D22" s="73">
        <f>SUM(D10:D21)</f>
        <v>0</v>
      </c>
      <c r="E22" s="106">
        <f t="shared" si="0"/>
        <v>1.5405353360292702</v>
      </c>
      <c r="F22" s="105">
        <f>SUM(F10:F21)</f>
        <v>1</v>
      </c>
      <c r="G22" s="105">
        <f>SUM(G10:G21)</f>
        <v>0</v>
      </c>
      <c r="H22" s="107">
        <f>AVERAGE(H10:H21)</f>
        <v>1</v>
      </c>
      <c r="I22" s="107">
        <v>0</v>
      </c>
      <c r="J22" s="107" t="s">
        <v>197</v>
      </c>
      <c r="K22" s="108" t="s">
        <v>197</v>
      </c>
      <c r="L22" s="66"/>
      <c r="M22" s="106">
        <f t="shared" si="1"/>
        <v>0</v>
      </c>
      <c r="N22" s="109">
        <f t="shared" si="2"/>
        <v>0</v>
      </c>
      <c r="O22" s="110">
        <f t="shared" si="3"/>
        <v>0</v>
      </c>
      <c r="P22" s="9"/>
      <c r="Q22" s="111">
        <f t="shared" ref="Q22:Y22" si="4">SUM(Q10:Q21)</f>
        <v>0</v>
      </c>
      <c r="R22" s="105">
        <f t="shared" si="4"/>
        <v>0</v>
      </c>
      <c r="S22" s="105">
        <f t="shared" si="4"/>
        <v>0</v>
      </c>
      <c r="T22" s="105">
        <f t="shared" si="4"/>
        <v>0</v>
      </c>
      <c r="U22" s="105">
        <f t="shared" si="4"/>
        <v>0</v>
      </c>
      <c r="V22" s="105">
        <f t="shared" si="4"/>
        <v>0</v>
      </c>
      <c r="W22" s="105">
        <f t="shared" si="4"/>
        <v>0</v>
      </c>
      <c r="X22" s="112">
        <f t="shared" si="4"/>
        <v>0</v>
      </c>
      <c r="Y22" s="113">
        <f t="shared" si="4"/>
        <v>16</v>
      </c>
    </row>
    <row r="23" spans="2:25" ht="11.25" customHeight="1" x14ac:dyDescent="0.35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20"/>
      <c r="V23" s="120"/>
      <c r="W23" s="120"/>
      <c r="X23" s="120"/>
      <c r="Y23" s="120"/>
    </row>
    <row r="24" spans="2:25" ht="15" thickBot="1" x14ac:dyDescent="0.4"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20"/>
      <c r="V24" s="120"/>
      <c r="W24" s="120"/>
      <c r="X24" s="120"/>
      <c r="Y24" s="120"/>
    </row>
    <row r="25" spans="2:25" ht="16" thickBot="1" x14ac:dyDescent="0.4">
      <c r="B25" s="183" t="s">
        <v>209</v>
      </c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5"/>
      <c r="U25"/>
      <c r="V25"/>
      <c r="W25"/>
      <c r="X25"/>
      <c r="Y25"/>
    </row>
    <row r="26" spans="2:25" ht="15.5" x14ac:dyDescent="0.35">
      <c r="B26" s="114" t="s">
        <v>0</v>
      </c>
      <c r="C26" s="162" t="s">
        <v>210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4"/>
      <c r="U26"/>
      <c r="V26"/>
      <c r="W26"/>
      <c r="X26"/>
      <c r="Y26"/>
    </row>
    <row r="27" spans="2:25" ht="15.5" x14ac:dyDescent="0.35">
      <c r="B27" s="115" t="s">
        <v>1</v>
      </c>
      <c r="C27" s="162" t="s">
        <v>172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/>
      <c r="V27"/>
      <c r="W27"/>
      <c r="X27"/>
      <c r="Y27"/>
    </row>
    <row r="28" spans="2:25" ht="15.5" x14ac:dyDescent="0.35">
      <c r="B28" s="115" t="s">
        <v>2</v>
      </c>
      <c r="C28" s="162" t="s">
        <v>173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4"/>
      <c r="U28"/>
      <c r="V28"/>
      <c r="W28"/>
      <c r="X28"/>
      <c r="Y28"/>
    </row>
    <row r="29" spans="2:25" ht="15.5" x14ac:dyDescent="0.35">
      <c r="B29" s="115" t="s">
        <v>3</v>
      </c>
      <c r="C29" s="162" t="s">
        <v>20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4"/>
      <c r="U29"/>
      <c r="V29"/>
      <c r="W29"/>
      <c r="X29"/>
      <c r="Y29"/>
    </row>
    <row r="30" spans="2:25" ht="15.5" x14ac:dyDescent="0.35">
      <c r="B30" s="115" t="s">
        <v>21</v>
      </c>
      <c r="C30" s="162" t="s">
        <v>22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4"/>
      <c r="U30"/>
      <c r="V30"/>
      <c r="W30"/>
      <c r="X30"/>
      <c r="Y30"/>
    </row>
    <row r="31" spans="2:25" ht="15.5" x14ac:dyDescent="0.35">
      <c r="B31" s="115" t="s">
        <v>5</v>
      </c>
      <c r="C31" s="162" t="s">
        <v>23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4"/>
      <c r="U31"/>
      <c r="V31"/>
      <c r="W31"/>
      <c r="X31"/>
      <c r="Y31"/>
    </row>
    <row r="32" spans="2:25" ht="15.5" x14ac:dyDescent="0.35">
      <c r="B32" s="115" t="s">
        <v>6</v>
      </c>
      <c r="C32" s="162" t="s">
        <v>33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  <c r="U32"/>
      <c r="V32"/>
      <c r="W32"/>
      <c r="X32"/>
      <c r="Y32"/>
    </row>
    <row r="33" spans="1:25" ht="15.5" x14ac:dyDescent="0.35">
      <c r="B33" s="115" t="s">
        <v>7</v>
      </c>
      <c r="C33" s="162" t="s">
        <v>174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4"/>
      <c r="U33"/>
      <c r="V33"/>
      <c r="W33"/>
      <c r="X33"/>
      <c r="Y33"/>
    </row>
    <row r="34" spans="1:25" ht="15.5" x14ac:dyDescent="0.35">
      <c r="B34" s="115" t="s">
        <v>175</v>
      </c>
      <c r="C34" s="162" t="s">
        <v>211</v>
      </c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4"/>
      <c r="U34"/>
      <c r="V34"/>
      <c r="W34"/>
      <c r="X34"/>
      <c r="Y34"/>
    </row>
    <row r="35" spans="1:25" ht="15.5" x14ac:dyDescent="0.35">
      <c r="B35" s="115" t="s">
        <v>176</v>
      </c>
      <c r="C35" s="162" t="s">
        <v>177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4"/>
      <c r="U35"/>
      <c r="V35"/>
      <c r="W35"/>
      <c r="X35"/>
      <c r="Y35"/>
    </row>
    <row r="36" spans="1:25" customFormat="1" ht="15.5" x14ac:dyDescent="0.35">
      <c r="A36" s="9"/>
      <c r="B36" s="115" t="s">
        <v>8</v>
      </c>
      <c r="C36" s="162" t="s">
        <v>24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4"/>
    </row>
    <row r="37" spans="1:25" ht="15.5" x14ac:dyDescent="0.35">
      <c r="B37" s="115" t="s">
        <v>9</v>
      </c>
      <c r="C37" s="162" t="s">
        <v>178</v>
      </c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4"/>
      <c r="U37"/>
      <c r="V37"/>
      <c r="W37"/>
      <c r="X37"/>
      <c r="Y37"/>
    </row>
    <row r="38" spans="1:25" ht="15.5" x14ac:dyDescent="0.35">
      <c r="B38" s="115" t="s">
        <v>165</v>
      </c>
      <c r="C38" s="162" t="s">
        <v>166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4"/>
      <c r="U38"/>
      <c r="V38"/>
      <c r="W38"/>
      <c r="X38"/>
      <c r="Y38"/>
    </row>
    <row r="39" spans="1:25" ht="15.5" x14ac:dyDescent="0.35">
      <c r="B39" s="115" t="s">
        <v>10</v>
      </c>
      <c r="C39" s="162" t="s">
        <v>25</v>
      </c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4"/>
      <c r="U39"/>
      <c r="V39"/>
      <c r="W39"/>
      <c r="X39"/>
      <c r="Y39"/>
    </row>
    <row r="40" spans="1:25" ht="15.5" x14ac:dyDescent="0.35">
      <c r="B40" s="115" t="s">
        <v>11</v>
      </c>
      <c r="C40" s="162" t="s">
        <v>179</v>
      </c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4"/>
      <c r="U40"/>
      <c r="V40"/>
      <c r="W40"/>
      <c r="X40"/>
      <c r="Y40"/>
    </row>
    <row r="41" spans="1:25" ht="15.5" x14ac:dyDescent="0.35">
      <c r="B41" s="115" t="s">
        <v>151</v>
      </c>
      <c r="C41" s="162" t="s">
        <v>180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4"/>
      <c r="U41"/>
      <c r="V41"/>
      <c r="W41"/>
      <c r="X41"/>
      <c r="Y41"/>
    </row>
    <row r="42" spans="1:25" ht="15.5" x14ac:dyDescent="0.35">
      <c r="B42" s="115" t="s">
        <v>181</v>
      </c>
      <c r="C42" s="162" t="s">
        <v>182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4"/>
      <c r="U42"/>
      <c r="V42"/>
      <c r="W42"/>
      <c r="X42"/>
      <c r="Y42"/>
    </row>
    <row r="43" spans="1:25" ht="15.5" x14ac:dyDescent="0.35">
      <c r="B43" s="115" t="s">
        <v>183</v>
      </c>
      <c r="C43" s="162" t="s">
        <v>212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4"/>
      <c r="U43"/>
      <c r="V43"/>
      <c r="W43"/>
      <c r="X43"/>
      <c r="Y43"/>
    </row>
    <row r="44" spans="1:25" ht="15.5" x14ac:dyDescent="0.35">
      <c r="B44" s="116" t="s">
        <v>213</v>
      </c>
      <c r="C44" s="162" t="s">
        <v>184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4"/>
      <c r="U44"/>
      <c r="V44"/>
      <c r="W44"/>
      <c r="X44"/>
      <c r="Y44"/>
    </row>
    <row r="45" spans="1:25" ht="15.5" x14ac:dyDescent="0.35">
      <c r="B45" s="115" t="s">
        <v>171</v>
      </c>
      <c r="C45" s="162" t="s">
        <v>185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4"/>
      <c r="U45"/>
      <c r="V45"/>
      <c r="W45"/>
      <c r="X45"/>
      <c r="Y45"/>
    </row>
    <row r="46" spans="1:25" ht="16" thickBot="1" x14ac:dyDescent="0.4">
      <c r="B46" s="117" t="s">
        <v>214</v>
      </c>
      <c r="C46" s="165" t="s">
        <v>215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7"/>
      <c r="U46"/>
      <c r="V46"/>
      <c r="W46"/>
      <c r="X46"/>
      <c r="Y46"/>
    </row>
    <row r="47" spans="1:25" s="58" customFormat="1" ht="14.5" x14ac:dyDescent="0.3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/>
      <c r="V47"/>
      <c r="W47"/>
      <c r="X47"/>
      <c r="Y47"/>
    </row>
    <row r="50" spans="2:20" s="3" customFormat="1" x14ac:dyDescent="0.25">
      <c r="O50" s="4"/>
    </row>
    <row r="51" spans="2:20" s="3" customFormat="1" x14ac:dyDescent="0.25">
      <c r="O51" s="4"/>
    </row>
    <row r="52" spans="2:20" s="3" customFormat="1" x14ac:dyDescent="0.25"/>
    <row r="53" spans="2:20" s="3" customFormat="1" x14ac:dyDescent="0.25">
      <c r="B53" s="5"/>
      <c r="C53" s="5"/>
      <c r="R53" s="6"/>
      <c r="S53" s="6"/>
      <c r="T53" s="6"/>
    </row>
    <row r="54" spans="2:20" s="3" customFormat="1" ht="15.5" x14ac:dyDescent="0.35">
      <c r="B54" s="7" t="s">
        <v>12</v>
      </c>
      <c r="C54" s="5"/>
      <c r="R54" s="6"/>
      <c r="S54" s="6"/>
      <c r="T54" s="6"/>
    </row>
    <row r="55" spans="2:20" s="3" customFormat="1" ht="15.5" x14ac:dyDescent="0.35">
      <c r="B55" s="7" t="s">
        <v>13</v>
      </c>
      <c r="C55" s="5"/>
      <c r="R55" s="6"/>
      <c r="S55" s="6"/>
      <c r="T55" s="6"/>
    </row>
    <row r="56" spans="2:20" s="3" customFormat="1" ht="15.5" x14ac:dyDescent="0.35">
      <c r="B56" s="7" t="s">
        <v>14</v>
      </c>
      <c r="C56" s="5"/>
    </row>
    <row r="57" spans="2:20" s="3" customFormat="1" ht="15.5" x14ac:dyDescent="0.35">
      <c r="B57" s="7" t="s">
        <v>15</v>
      </c>
      <c r="C57" s="5"/>
    </row>
    <row r="58" spans="2:20" s="3" customFormat="1" ht="15.5" x14ac:dyDescent="0.35">
      <c r="B58" s="7" t="s">
        <v>26</v>
      </c>
      <c r="C58" s="5"/>
    </row>
    <row r="59" spans="2:20" s="3" customFormat="1" ht="15.5" x14ac:dyDescent="0.35">
      <c r="B59" s="7" t="s">
        <v>27</v>
      </c>
      <c r="C59" s="5"/>
    </row>
    <row r="60" spans="2:20" s="3" customFormat="1" ht="15.5" x14ac:dyDescent="0.35">
      <c r="B60" s="7" t="s">
        <v>28</v>
      </c>
      <c r="C60" s="5"/>
    </row>
    <row r="61" spans="2:20" s="3" customFormat="1" ht="15.5" x14ac:dyDescent="0.35">
      <c r="B61" s="7" t="s">
        <v>16</v>
      </c>
      <c r="C61" s="5"/>
    </row>
    <row r="62" spans="2:20" s="3" customFormat="1" ht="15.5" x14ac:dyDescent="0.35">
      <c r="B62" s="7" t="s">
        <v>29</v>
      </c>
      <c r="C62" s="5"/>
    </row>
    <row r="63" spans="2:20" s="3" customFormat="1" ht="15.5" x14ac:dyDescent="0.35">
      <c r="B63" s="7" t="s">
        <v>17</v>
      </c>
      <c r="C63" s="5"/>
    </row>
    <row r="64" spans="2:20" s="3" customFormat="1" ht="15.5" x14ac:dyDescent="0.35">
      <c r="B64" s="7" t="s">
        <v>18</v>
      </c>
      <c r="C64" s="5"/>
      <c r="S64" s="6"/>
    </row>
    <row r="65" spans="2:21" s="3" customFormat="1" ht="15.5" x14ac:dyDescent="0.35">
      <c r="B65" s="7" t="s">
        <v>19</v>
      </c>
      <c r="C65" s="5"/>
      <c r="S65" s="6"/>
    </row>
    <row r="66" spans="2:21" s="3" customFormat="1" x14ac:dyDescent="0.25">
      <c r="B66" s="5"/>
      <c r="C66" s="5"/>
      <c r="S66" s="6"/>
    </row>
    <row r="67" spans="2:21" s="3" customFormat="1" x14ac:dyDescent="0.25">
      <c r="S67" s="6"/>
    </row>
    <row r="68" spans="2: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6"/>
      <c r="T68" s="3"/>
      <c r="U68" s="3"/>
    </row>
    <row r="69" spans="2:21" x14ac:dyDescent="0.25">
      <c r="B69" s="8"/>
      <c r="C69" s="8"/>
      <c r="D69" s="8"/>
    </row>
    <row r="70" spans="2:21" x14ac:dyDescent="0.25">
      <c r="B70" s="8"/>
      <c r="C70" s="8"/>
      <c r="D70" s="8"/>
    </row>
    <row r="71" spans="2:21" x14ac:dyDescent="0.25">
      <c r="B71" s="8"/>
      <c r="C71" s="8"/>
      <c r="D71" s="8"/>
    </row>
  </sheetData>
  <mergeCells count="29">
    <mergeCell ref="W2:Y2"/>
    <mergeCell ref="W3:Y3"/>
    <mergeCell ref="W4:Y4"/>
    <mergeCell ref="W5:Y5"/>
    <mergeCell ref="B25:T25"/>
    <mergeCell ref="C2:V5"/>
    <mergeCell ref="E8:K8"/>
    <mergeCell ref="M8:O8"/>
    <mergeCell ref="C45:T45"/>
    <mergeCell ref="C36:T36"/>
    <mergeCell ref="C42:T42"/>
    <mergeCell ref="C43:T43"/>
    <mergeCell ref="C44:T44"/>
    <mergeCell ref="C46:T46"/>
    <mergeCell ref="C26:T26"/>
    <mergeCell ref="C27:T27"/>
    <mergeCell ref="C28:T28"/>
    <mergeCell ref="C29:T29"/>
    <mergeCell ref="C30:T30"/>
    <mergeCell ref="C31:T31"/>
    <mergeCell ref="C32:T32"/>
    <mergeCell ref="C33:T33"/>
    <mergeCell ref="C34:T34"/>
    <mergeCell ref="C35:T35"/>
    <mergeCell ref="C37:T37"/>
    <mergeCell ref="C38:T38"/>
    <mergeCell ref="C39:T39"/>
    <mergeCell ref="C40:T40"/>
    <mergeCell ref="C41:T41"/>
  </mergeCells>
  <dataValidations count="1">
    <dataValidation type="list" allowBlank="1" showInputMessage="1" showErrorMessage="1" sqref="B9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Y71"/>
  <sheetViews>
    <sheetView zoomScale="55" zoomScaleNormal="55" workbookViewId="0">
      <selection activeCell="W5" sqref="W5:Y5"/>
    </sheetView>
  </sheetViews>
  <sheetFormatPr defaultColWidth="11.453125" defaultRowHeight="12.5" x14ac:dyDescent="0.25"/>
  <cols>
    <col min="1" max="1" width="3.453125" style="1" customWidth="1"/>
    <col min="2" max="2" width="25.26953125" style="1" customWidth="1"/>
    <col min="3" max="3" width="17.7265625" style="1" customWidth="1"/>
    <col min="4" max="4" width="2.26953125" style="1" customWidth="1"/>
    <col min="5" max="7" width="12.7265625" style="1" customWidth="1"/>
    <col min="8" max="8" width="17.7265625" style="1" customWidth="1"/>
    <col min="9" max="11" width="12.7265625" style="1" customWidth="1"/>
    <col min="12" max="12" width="2.26953125" style="1" customWidth="1"/>
    <col min="13" max="15" width="12.7265625" style="1" customWidth="1"/>
    <col min="16" max="16" width="2.26953125" style="1" customWidth="1"/>
    <col min="17" max="25" width="12.7265625" style="1" customWidth="1"/>
    <col min="26" max="16384" width="11.453125" style="1"/>
  </cols>
  <sheetData>
    <row r="1" spans="1:25" customFormat="1" ht="15" thickBot="1" x14ac:dyDescent="0.4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9"/>
    </row>
    <row r="2" spans="1:25" customFormat="1" ht="36" customHeight="1" thickBot="1" x14ac:dyDescent="0.4">
      <c r="A2" s="9"/>
      <c r="B2" s="11"/>
      <c r="C2" s="177" t="s">
        <v>142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8"/>
      <c r="W2" s="174" t="s">
        <v>143</v>
      </c>
      <c r="X2" s="175"/>
      <c r="Y2" s="176"/>
    </row>
    <row r="3" spans="1:25" customFormat="1" ht="24.75" customHeight="1" thickBot="1" x14ac:dyDescent="0.4">
      <c r="A3" s="9"/>
      <c r="B3" s="12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80"/>
      <c r="W3" s="174" t="s">
        <v>144</v>
      </c>
      <c r="X3" s="175"/>
      <c r="Y3" s="176"/>
    </row>
    <row r="4" spans="1:25" customFormat="1" ht="22.5" customHeight="1" thickBot="1" x14ac:dyDescent="0.4">
      <c r="A4" s="9"/>
      <c r="B4" s="12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80"/>
      <c r="W4" s="174" t="s">
        <v>164</v>
      </c>
      <c r="X4" s="175"/>
      <c r="Y4" s="176"/>
    </row>
    <row r="5" spans="1:25" customFormat="1" ht="24" customHeight="1" thickBot="1" x14ac:dyDescent="0.4">
      <c r="A5" s="9"/>
      <c r="B5" s="13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2"/>
      <c r="W5" s="174" t="s">
        <v>220</v>
      </c>
      <c r="X5" s="175"/>
      <c r="Y5" s="176"/>
    </row>
    <row r="6" spans="1:25" ht="14.5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"/>
      <c r="U6"/>
      <c r="V6"/>
      <c r="W6"/>
      <c r="X6"/>
      <c r="Y6"/>
    </row>
    <row r="7" spans="1:25" ht="16" thickBot="1" x14ac:dyDescent="0.4">
      <c r="B7" s="14" t="s">
        <v>30</v>
      </c>
      <c r="C7" s="15" t="s">
        <v>146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6"/>
      <c r="T7" s="9"/>
      <c r="U7"/>
      <c r="V7"/>
      <c r="W7"/>
      <c r="X7"/>
      <c r="Y7"/>
    </row>
    <row r="8" spans="1:25" ht="16" thickBot="1" x14ac:dyDescent="0.4">
      <c r="B8" s="9"/>
      <c r="C8" s="9"/>
      <c r="D8" s="9"/>
      <c r="E8" s="168" t="s">
        <v>189</v>
      </c>
      <c r="F8" s="169"/>
      <c r="G8" s="169"/>
      <c r="H8" s="169"/>
      <c r="I8" s="169"/>
      <c r="J8" s="169"/>
      <c r="K8" s="170"/>
      <c r="L8" s="66"/>
      <c r="M8" s="171" t="s">
        <v>190</v>
      </c>
      <c r="N8" s="172"/>
      <c r="O8" s="173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50.15" customHeight="1" thickBot="1" x14ac:dyDescent="0.4">
      <c r="B9" s="67" t="s">
        <v>191</v>
      </c>
      <c r="C9" s="68" t="s">
        <v>0</v>
      </c>
      <c r="D9" s="9"/>
      <c r="E9" s="67" t="s">
        <v>171</v>
      </c>
      <c r="F9" s="68" t="s">
        <v>9</v>
      </c>
      <c r="G9" s="68" t="s">
        <v>165</v>
      </c>
      <c r="H9" s="69" t="s">
        <v>192</v>
      </c>
      <c r="I9" s="68" t="s">
        <v>193</v>
      </c>
      <c r="J9" s="68" t="s">
        <v>194</v>
      </c>
      <c r="K9" s="70" t="s">
        <v>195</v>
      </c>
      <c r="L9" s="66"/>
      <c r="M9" s="67" t="s">
        <v>10</v>
      </c>
      <c r="N9" s="68" t="s">
        <v>11</v>
      </c>
      <c r="O9" s="70" t="s">
        <v>151</v>
      </c>
      <c r="P9" s="9"/>
      <c r="Q9" s="67" t="s">
        <v>1</v>
      </c>
      <c r="R9" s="68" t="s">
        <v>2</v>
      </c>
      <c r="S9" s="68" t="s">
        <v>3</v>
      </c>
      <c r="T9" s="68" t="s">
        <v>4</v>
      </c>
      <c r="U9" s="68" t="s">
        <v>5</v>
      </c>
      <c r="V9" s="68" t="s">
        <v>6</v>
      </c>
      <c r="W9" s="68" t="s">
        <v>7</v>
      </c>
      <c r="X9" s="68" t="s">
        <v>8</v>
      </c>
      <c r="Y9" s="70" t="s">
        <v>170</v>
      </c>
    </row>
    <row r="10" spans="1:25" s="2" customFormat="1" ht="22.5" customHeight="1" thickBot="1" x14ac:dyDescent="0.4">
      <c r="B10" s="71" t="s">
        <v>196</v>
      </c>
      <c r="C10" s="72">
        <v>4700</v>
      </c>
      <c r="D10" s="73"/>
      <c r="E10" s="74">
        <v>2.9787234042553195</v>
      </c>
      <c r="F10" s="72">
        <v>0</v>
      </c>
      <c r="G10" s="72">
        <v>0</v>
      </c>
      <c r="H10" s="75">
        <v>1</v>
      </c>
      <c r="I10" s="75" t="s">
        <v>187</v>
      </c>
      <c r="J10" s="75" t="s">
        <v>187</v>
      </c>
      <c r="K10" s="76" t="s">
        <v>187</v>
      </c>
      <c r="L10" s="66"/>
      <c r="M10" s="74">
        <v>0</v>
      </c>
      <c r="N10" s="77">
        <v>0</v>
      </c>
      <c r="O10" s="78">
        <v>0</v>
      </c>
      <c r="P10" s="9"/>
      <c r="Q10" s="79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1">
        <v>14</v>
      </c>
    </row>
    <row r="11" spans="1:25" s="2" customFormat="1" ht="22.5" hidden="1" customHeight="1" x14ac:dyDescent="0.35">
      <c r="B11" s="82" t="s">
        <v>198</v>
      </c>
      <c r="C11" s="83"/>
      <c r="D11" s="73"/>
      <c r="E11" s="84" t="e">
        <f t="shared" ref="E11:E22" si="0">Y11*1000/C11</f>
        <v>#DIV/0!</v>
      </c>
      <c r="F11" s="83"/>
      <c r="G11" s="83"/>
      <c r="H11" s="85"/>
      <c r="I11" s="85"/>
      <c r="J11" s="85"/>
      <c r="K11" s="86"/>
      <c r="L11" s="66"/>
      <c r="M11" s="84" t="e">
        <f t="shared" ref="M11:M22" si="1">SUM(R11:U11)/C11* (1000000)</f>
        <v>#DIV/0!</v>
      </c>
      <c r="N11" s="87" t="e">
        <f t="shared" ref="N11:N22" si="2">Q11/C11*1000000</f>
        <v>#DIV/0!</v>
      </c>
      <c r="O11" s="88" t="e">
        <f t="shared" ref="O11:O22" si="3">(S11*1000000/C11)*N11/1000</f>
        <v>#DIV/0!</v>
      </c>
      <c r="P11" s="9"/>
      <c r="Q11" s="89"/>
      <c r="R11" s="90"/>
      <c r="S11" s="90"/>
      <c r="T11" s="90"/>
      <c r="U11" s="90"/>
      <c r="V11" s="90"/>
      <c r="W11" s="90"/>
      <c r="X11" s="90"/>
      <c r="Y11" s="91"/>
    </row>
    <row r="12" spans="1:25" s="2" customFormat="1" ht="22.5" hidden="1" customHeight="1" x14ac:dyDescent="0.35">
      <c r="B12" s="82" t="s">
        <v>199</v>
      </c>
      <c r="C12" s="83"/>
      <c r="D12" s="73"/>
      <c r="E12" s="84" t="e">
        <f t="shared" si="0"/>
        <v>#DIV/0!</v>
      </c>
      <c r="F12" s="83"/>
      <c r="G12" s="83"/>
      <c r="H12" s="85"/>
      <c r="I12" s="85"/>
      <c r="J12" s="85"/>
      <c r="K12" s="86"/>
      <c r="L12" s="66"/>
      <c r="M12" s="84" t="e">
        <f t="shared" si="1"/>
        <v>#DIV/0!</v>
      </c>
      <c r="N12" s="87" t="e">
        <f t="shared" si="2"/>
        <v>#DIV/0!</v>
      </c>
      <c r="O12" s="88" t="e">
        <f t="shared" si="3"/>
        <v>#DIV/0!</v>
      </c>
      <c r="P12" s="9"/>
      <c r="Q12" s="89"/>
      <c r="R12" s="90"/>
      <c r="S12" s="90"/>
      <c r="T12" s="90"/>
      <c r="U12" s="90"/>
      <c r="V12" s="90"/>
      <c r="W12" s="90"/>
      <c r="X12" s="90"/>
      <c r="Y12" s="91"/>
    </row>
    <row r="13" spans="1:25" s="2" customFormat="1" ht="22.5" hidden="1" customHeight="1" x14ac:dyDescent="0.35">
      <c r="B13" s="82" t="s">
        <v>200</v>
      </c>
      <c r="C13" s="83"/>
      <c r="D13" s="73"/>
      <c r="E13" s="84" t="e">
        <f t="shared" si="0"/>
        <v>#DIV/0!</v>
      </c>
      <c r="F13" s="83"/>
      <c r="G13" s="83"/>
      <c r="H13" s="85"/>
      <c r="I13" s="85"/>
      <c r="J13" s="85"/>
      <c r="K13" s="86"/>
      <c r="L13" s="66"/>
      <c r="M13" s="84" t="e">
        <f t="shared" si="1"/>
        <v>#DIV/0!</v>
      </c>
      <c r="N13" s="87" t="e">
        <f t="shared" si="2"/>
        <v>#DIV/0!</v>
      </c>
      <c r="O13" s="88" t="e">
        <f t="shared" si="3"/>
        <v>#DIV/0!</v>
      </c>
      <c r="P13" s="9"/>
      <c r="Q13" s="89"/>
      <c r="R13" s="90"/>
      <c r="S13" s="90"/>
      <c r="T13" s="90"/>
      <c r="U13" s="90"/>
      <c r="V13" s="90"/>
      <c r="W13" s="90"/>
      <c r="X13" s="90"/>
      <c r="Y13" s="91"/>
    </row>
    <row r="14" spans="1:25" s="2" customFormat="1" ht="22.5" hidden="1" customHeight="1" x14ac:dyDescent="0.35">
      <c r="B14" s="82" t="s">
        <v>201</v>
      </c>
      <c r="C14" s="83"/>
      <c r="D14" s="73"/>
      <c r="E14" s="84" t="e">
        <f t="shared" si="0"/>
        <v>#DIV/0!</v>
      </c>
      <c r="F14" s="83"/>
      <c r="G14" s="83"/>
      <c r="H14" s="85"/>
      <c r="I14" s="85"/>
      <c r="J14" s="85"/>
      <c r="K14" s="86"/>
      <c r="L14" s="66"/>
      <c r="M14" s="84" t="e">
        <f t="shared" si="1"/>
        <v>#DIV/0!</v>
      </c>
      <c r="N14" s="87" t="e">
        <f t="shared" si="2"/>
        <v>#DIV/0!</v>
      </c>
      <c r="O14" s="88" t="e">
        <f t="shared" si="3"/>
        <v>#DIV/0!</v>
      </c>
      <c r="P14" s="9"/>
      <c r="Q14" s="89"/>
      <c r="R14" s="90"/>
      <c r="S14" s="90"/>
      <c r="T14" s="90"/>
      <c r="U14" s="90"/>
      <c r="V14" s="90"/>
      <c r="W14" s="90"/>
      <c r="X14" s="90"/>
      <c r="Y14" s="91"/>
    </row>
    <row r="15" spans="1:25" s="2" customFormat="1" ht="22.5" hidden="1" customHeight="1" x14ac:dyDescent="0.35">
      <c r="B15" s="82" t="s">
        <v>202</v>
      </c>
      <c r="C15" s="83"/>
      <c r="D15" s="73"/>
      <c r="E15" s="84" t="e">
        <f t="shared" si="0"/>
        <v>#DIV/0!</v>
      </c>
      <c r="F15" s="83"/>
      <c r="G15" s="83"/>
      <c r="H15" s="85"/>
      <c r="I15" s="85"/>
      <c r="J15" s="85"/>
      <c r="K15" s="86"/>
      <c r="L15" s="66"/>
      <c r="M15" s="84" t="e">
        <f t="shared" si="1"/>
        <v>#DIV/0!</v>
      </c>
      <c r="N15" s="87" t="e">
        <f t="shared" si="2"/>
        <v>#DIV/0!</v>
      </c>
      <c r="O15" s="88" t="e">
        <f t="shared" si="3"/>
        <v>#DIV/0!</v>
      </c>
      <c r="P15" s="9"/>
      <c r="Q15" s="89"/>
      <c r="R15" s="90"/>
      <c r="S15" s="90"/>
      <c r="T15" s="90"/>
      <c r="U15" s="90"/>
      <c r="V15" s="90"/>
      <c r="W15" s="90"/>
      <c r="X15" s="90"/>
      <c r="Y15" s="91"/>
    </row>
    <row r="16" spans="1:25" s="2" customFormat="1" ht="22.5" hidden="1" customHeight="1" x14ac:dyDescent="0.35">
      <c r="B16" s="82" t="s">
        <v>203</v>
      </c>
      <c r="C16" s="83"/>
      <c r="D16" s="73"/>
      <c r="E16" s="84" t="e">
        <f t="shared" si="0"/>
        <v>#DIV/0!</v>
      </c>
      <c r="F16" s="83"/>
      <c r="G16" s="83"/>
      <c r="H16" s="85"/>
      <c r="I16" s="85"/>
      <c r="J16" s="85"/>
      <c r="K16" s="86"/>
      <c r="L16" s="66"/>
      <c r="M16" s="84" t="e">
        <f t="shared" si="1"/>
        <v>#DIV/0!</v>
      </c>
      <c r="N16" s="87" t="e">
        <f t="shared" si="2"/>
        <v>#DIV/0!</v>
      </c>
      <c r="O16" s="88" t="e">
        <f t="shared" si="3"/>
        <v>#DIV/0!</v>
      </c>
      <c r="P16" s="9"/>
      <c r="Q16" s="92"/>
      <c r="R16" s="90"/>
      <c r="S16" s="90"/>
      <c r="T16" s="90"/>
      <c r="U16" s="90"/>
      <c r="V16" s="90"/>
      <c r="W16" s="90"/>
      <c r="X16" s="90"/>
      <c r="Y16" s="91"/>
    </row>
    <row r="17" spans="2:25" s="2" customFormat="1" ht="22.5" hidden="1" customHeight="1" x14ac:dyDescent="0.35">
      <c r="B17" s="82" t="s">
        <v>204</v>
      </c>
      <c r="C17" s="83"/>
      <c r="D17" s="73"/>
      <c r="E17" s="84" t="e">
        <f t="shared" si="0"/>
        <v>#DIV/0!</v>
      </c>
      <c r="F17" s="83"/>
      <c r="G17" s="83"/>
      <c r="H17" s="85"/>
      <c r="I17" s="85"/>
      <c r="J17" s="85"/>
      <c r="K17" s="86"/>
      <c r="L17" s="66"/>
      <c r="M17" s="84" t="e">
        <f t="shared" si="1"/>
        <v>#DIV/0!</v>
      </c>
      <c r="N17" s="87" t="e">
        <f t="shared" si="2"/>
        <v>#DIV/0!</v>
      </c>
      <c r="O17" s="88" t="e">
        <f t="shared" si="3"/>
        <v>#DIV/0!</v>
      </c>
      <c r="P17" s="9"/>
      <c r="Q17" s="89"/>
      <c r="R17" s="90"/>
      <c r="S17" s="90"/>
      <c r="T17" s="90"/>
      <c r="U17" s="90"/>
      <c r="V17" s="90"/>
      <c r="W17" s="90"/>
      <c r="X17" s="90"/>
      <c r="Y17" s="91"/>
    </row>
    <row r="18" spans="2:25" s="2" customFormat="1" ht="22.15" hidden="1" customHeight="1" x14ac:dyDescent="0.35">
      <c r="B18" s="82" t="s">
        <v>205</v>
      </c>
      <c r="C18" s="83"/>
      <c r="D18" s="73"/>
      <c r="E18" s="84" t="e">
        <f t="shared" si="0"/>
        <v>#DIV/0!</v>
      </c>
      <c r="F18" s="83"/>
      <c r="G18" s="83"/>
      <c r="H18" s="85"/>
      <c r="I18" s="85"/>
      <c r="J18" s="85"/>
      <c r="K18" s="86"/>
      <c r="L18" s="66"/>
      <c r="M18" s="84" t="e">
        <f t="shared" si="1"/>
        <v>#DIV/0!</v>
      </c>
      <c r="N18" s="87" t="e">
        <f t="shared" si="2"/>
        <v>#DIV/0!</v>
      </c>
      <c r="O18" s="88" t="e">
        <f t="shared" si="3"/>
        <v>#DIV/0!</v>
      </c>
      <c r="P18" s="9"/>
      <c r="Q18" s="89"/>
      <c r="R18" s="90"/>
      <c r="S18" s="90"/>
      <c r="T18" s="90"/>
      <c r="U18" s="90"/>
      <c r="V18" s="90"/>
      <c r="W18" s="90"/>
      <c r="X18" s="90"/>
      <c r="Y18" s="91"/>
    </row>
    <row r="19" spans="2:25" s="2" customFormat="1" ht="22.5" hidden="1" customHeight="1" x14ac:dyDescent="0.35">
      <c r="B19" s="82" t="s">
        <v>206</v>
      </c>
      <c r="C19" s="83"/>
      <c r="D19" s="73"/>
      <c r="E19" s="84" t="e">
        <f t="shared" si="0"/>
        <v>#DIV/0!</v>
      </c>
      <c r="F19" s="83"/>
      <c r="G19" s="83"/>
      <c r="H19" s="85"/>
      <c r="I19" s="85"/>
      <c r="J19" s="85"/>
      <c r="K19" s="86"/>
      <c r="L19" s="66"/>
      <c r="M19" s="84" t="e">
        <f t="shared" si="1"/>
        <v>#DIV/0!</v>
      </c>
      <c r="N19" s="87" t="e">
        <f t="shared" si="2"/>
        <v>#DIV/0!</v>
      </c>
      <c r="O19" s="88" t="e">
        <f t="shared" si="3"/>
        <v>#DIV/0!</v>
      </c>
      <c r="P19" s="9"/>
      <c r="Q19" s="89"/>
      <c r="R19" s="90"/>
      <c r="S19" s="90"/>
      <c r="T19" s="90"/>
      <c r="U19" s="90"/>
      <c r="V19" s="90"/>
      <c r="W19" s="90"/>
      <c r="X19" s="90"/>
      <c r="Y19" s="91"/>
    </row>
    <row r="20" spans="2:25" s="2" customFormat="1" ht="22.5" hidden="1" customHeight="1" x14ac:dyDescent="0.35">
      <c r="B20" s="82" t="s">
        <v>207</v>
      </c>
      <c r="C20" s="83"/>
      <c r="D20" s="73"/>
      <c r="E20" s="84" t="e">
        <f t="shared" si="0"/>
        <v>#DIV/0!</v>
      </c>
      <c r="F20" s="83"/>
      <c r="G20" s="83"/>
      <c r="H20" s="85"/>
      <c r="I20" s="85"/>
      <c r="J20" s="85"/>
      <c r="K20" s="86"/>
      <c r="L20" s="66"/>
      <c r="M20" s="84" t="e">
        <f t="shared" si="1"/>
        <v>#DIV/0!</v>
      </c>
      <c r="N20" s="87" t="e">
        <f t="shared" si="2"/>
        <v>#DIV/0!</v>
      </c>
      <c r="O20" s="88" t="e">
        <f t="shared" si="3"/>
        <v>#DIV/0!</v>
      </c>
      <c r="P20" s="9"/>
      <c r="Q20" s="89"/>
      <c r="R20" s="90"/>
      <c r="S20" s="90"/>
      <c r="T20" s="90"/>
      <c r="U20" s="90"/>
      <c r="V20" s="90"/>
      <c r="W20" s="90"/>
      <c r="X20" s="90"/>
      <c r="Y20" s="91"/>
    </row>
    <row r="21" spans="2:25" s="2" customFormat="1" ht="22.5" hidden="1" customHeight="1" x14ac:dyDescent="0.35">
      <c r="B21" s="93" t="s">
        <v>208</v>
      </c>
      <c r="C21" s="94"/>
      <c r="D21" s="73"/>
      <c r="E21" s="95" t="e">
        <f t="shared" si="0"/>
        <v>#DIV/0!</v>
      </c>
      <c r="F21" s="96"/>
      <c r="G21" s="96"/>
      <c r="H21" s="97"/>
      <c r="I21" s="97"/>
      <c r="J21" s="97"/>
      <c r="K21" s="98"/>
      <c r="L21" s="66"/>
      <c r="M21" s="95" t="e">
        <f t="shared" si="1"/>
        <v>#DIV/0!</v>
      </c>
      <c r="N21" s="99" t="e">
        <f t="shared" si="2"/>
        <v>#DIV/0!</v>
      </c>
      <c r="O21" s="100" t="e">
        <f t="shared" si="3"/>
        <v>#DIV/0!</v>
      </c>
      <c r="P21" s="9"/>
      <c r="Q21" s="101"/>
      <c r="R21" s="102"/>
      <c r="S21" s="102"/>
      <c r="T21" s="102"/>
      <c r="U21" s="102"/>
      <c r="V21" s="102"/>
      <c r="W21" s="102"/>
      <c r="X21" s="102"/>
      <c r="Y21" s="103"/>
    </row>
    <row r="22" spans="2:25" s="2" customFormat="1" ht="22.5" customHeight="1" thickBot="1" x14ac:dyDescent="0.4">
      <c r="B22" s="104" t="s">
        <v>186</v>
      </c>
      <c r="C22" s="113">
        <f>SUM(C10:C21)</f>
        <v>4700</v>
      </c>
      <c r="D22" s="73">
        <f>SUM(D10:D21)</f>
        <v>0</v>
      </c>
      <c r="E22" s="106">
        <f t="shared" si="0"/>
        <v>2.978723404255319</v>
      </c>
      <c r="F22" s="105">
        <f>SUM(F10:F21)</f>
        <v>0</v>
      </c>
      <c r="G22" s="105">
        <f>SUM(G10:G21)</f>
        <v>0</v>
      </c>
      <c r="H22" s="107">
        <f>AVERAGE(H10:H21)</f>
        <v>1</v>
      </c>
      <c r="I22" s="107">
        <v>0</v>
      </c>
      <c r="J22" s="107" t="s">
        <v>197</v>
      </c>
      <c r="K22" s="108" t="s">
        <v>197</v>
      </c>
      <c r="L22" s="66"/>
      <c r="M22" s="106">
        <f t="shared" si="1"/>
        <v>0</v>
      </c>
      <c r="N22" s="109">
        <f t="shared" si="2"/>
        <v>0</v>
      </c>
      <c r="O22" s="110">
        <f t="shared" si="3"/>
        <v>0</v>
      </c>
      <c r="P22" s="9"/>
      <c r="Q22" s="111">
        <f t="shared" ref="Q22:Y22" si="4">SUM(Q10:Q21)</f>
        <v>0</v>
      </c>
      <c r="R22" s="105">
        <f t="shared" si="4"/>
        <v>0</v>
      </c>
      <c r="S22" s="105">
        <f t="shared" si="4"/>
        <v>0</v>
      </c>
      <c r="T22" s="105">
        <f t="shared" si="4"/>
        <v>0</v>
      </c>
      <c r="U22" s="105">
        <f t="shared" si="4"/>
        <v>0</v>
      </c>
      <c r="V22" s="105">
        <f t="shared" si="4"/>
        <v>0</v>
      </c>
      <c r="W22" s="105">
        <f t="shared" si="4"/>
        <v>0</v>
      </c>
      <c r="X22" s="112">
        <f t="shared" si="4"/>
        <v>0</v>
      </c>
      <c r="Y22" s="113">
        <f t="shared" si="4"/>
        <v>14</v>
      </c>
    </row>
    <row r="23" spans="2:25" ht="11.25" customHeight="1" x14ac:dyDescent="0.35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20"/>
      <c r="V23" s="120"/>
      <c r="W23" s="120"/>
      <c r="X23" s="120"/>
      <c r="Y23" s="120"/>
    </row>
    <row r="24" spans="2:25" ht="15" thickBot="1" x14ac:dyDescent="0.4"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20"/>
      <c r="V24" s="120"/>
      <c r="W24" s="120"/>
      <c r="X24" s="120"/>
      <c r="Y24" s="120"/>
    </row>
    <row r="25" spans="2:25" ht="16" thickBot="1" x14ac:dyDescent="0.4">
      <c r="B25" s="183" t="s">
        <v>209</v>
      </c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5"/>
      <c r="U25"/>
      <c r="V25"/>
      <c r="W25"/>
      <c r="X25"/>
      <c r="Y25"/>
    </row>
    <row r="26" spans="2:25" ht="15.5" x14ac:dyDescent="0.35">
      <c r="B26" s="114" t="s">
        <v>0</v>
      </c>
      <c r="C26" s="162" t="s">
        <v>210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4"/>
      <c r="U26"/>
      <c r="V26"/>
      <c r="W26"/>
      <c r="X26"/>
      <c r="Y26"/>
    </row>
    <row r="27" spans="2:25" ht="15.5" x14ac:dyDescent="0.35">
      <c r="B27" s="115" t="s">
        <v>1</v>
      </c>
      <c r="C27" s="162" t="s">
        <v>172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/>
      <c r="V27"/>
      <c r="W27"/>
      <c r="X27"/>
      <c r="Y27"/>
    </row>
    <row r="28" spans="2:25" ht="15.5" x14ac:dyDescent="0.35">
      <c r="B28" s="115" t="s">
        <v>2</v>
      </c>
      <c r="C28" s="162" t="s">
        <v>173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4"/>
      <c r="U28"/>
      <c r="V28"/>
      <c r="W28"/>
      <c r="X28"/>
      <c r="Y28"/>
    </row>
    <row r="29" spans="2:25" ht="15.5" x14ac:dyDescent="0.35">
      <c r="B29" s="115" t="s">
        <v>3</v>
      </c>
      <c r="C29" s="162" t="s">
        <v>20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4"/>
      <c r="U29"/>
      <c r="V29"/>
      <c r="W29"/>
      <c r="X29"/>
      <c r="Y29"/>
    </row>
    <row r="30" spans="2:25" ht="15.5" x14ac:dyDescent="0.35">
      <c r="B30" s="115" t="s">
        <v>21</v>
      </c>
      <c r="C30" s="162" t="s">
        <v>22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4"/>
      <c r="U30"/>
      <c r="V30"/>
      <c r="W30"/>
      <c r="X30"/>
      <c r="Y30"/>
    </row>
    <row r="31" spans="2:25" ht="15.5" x14ac:dyDescent="0.35">
      <c r="B31" s="115" t="s">
        <v>5</v>
      </c>
      <c r="C31" s="162" t="s">
        <v>23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4"/>
      <c r="U31"/>
      <c r="V31"/>
      <c r="W31"/>
      <c r="X31"/>
      <c r="Y31"/>
    </row>
    <row r="32" spans="2:25" ht="15.5" x14ac:dyDescent="0.35">
      <c r="B32" s="115" t="s">
        <v>6</v>
      </c>
      <c r="C32" s="162" t="s">
        <v>33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  <c r="U32"/>
      <c r="V32"/>
      <c r="W32"/>
      <c r="X32"/>
      <c r="Y32"/>
    </row>
    <row r="33" spans="1:25" ht="15.5" x14ac:dyDescent="0.35">
      <c r="B33" s="115" t="s">
        <v>7</v>
      </c>
      <c r="C33" s="162" t="s">
        <v>174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4"/>
      <c r="U33"/>
      <c r="V33"/>
      <c r="W33"/>
      <c r="X33"/>
      <c r="Y33"/>
    </row>
    <row r="34" spans="1:25" ht="15.5" x14ac:dyDescent="0.35">
      <c r="B34" s="115" t="s">
        <v>175</v>
      </c>
      <c r="C34" s="162" t="s">
        <v>211</v>
      </c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4"/>
      <c r="U34"/>
      <c r="V34"/>
      <c r="W34"/>
      <c r="X34"/>
      <c r="Y34"/>
    </row>
    <row r="35" spans="1:25" ht="15.5" x14ac:dyDescent="0.35">
      <c r="B35" s="115" t="s">
        <v>176</v>
      </c>
      <c r="C35" s="162" t="s">
        <v>177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4"/>
      <c r="U35"/>
      <c r="V35"/>
      <c r="W35"/>
      <c r="X35"/>
      <c r="Y35"/>
    </row>
    <row r="36" spans="1:25" customFormat="1" ht="15.5" x14ac:dyDescent="0.35">
      <c r="A36" s="9"/>
      <c r="B36" s="115" t="s">
        <v>8</v>
      </c>
      <c r="C36" s="162" t="s">
        <v>24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4"/>
    </row>
    <row r="37" spans="1:25" ht="15.5" x14ac:dyDescent="0.35">
      <c r="B37" s="115" t="s">
        <v>9</v>
      </c>
      <c r="C37" s="162" t="s">
        <v>178</v>
      </c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4"/>
      <c r="U37"/>
      <c r="V37"/>
      <c r="W37"/>
      <c r="X37"/>
      <c r="Y37"/>
    </row>
    <row r="38" spans="1:25" ht="15.5" x14ac:dyDescent="0.35">
      <c r="B38" s="115" t="s">
        <v>165</v>
      </c>
      <c r="C38" s="162" t="s">
        <v>166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4"/>
      <c r="U38"/>
      <c r="V38"/>
      <c r="W38"/>
      <c r="X38"/>
      <c r="Y38"/>
    </row>
    <row r="39" spans="1:25" ht="15.5" x14ac:dyDescent="0.35">
      <c r="B39" s="115" t="s">
        <v>10</v>
      </c>
      <c r="C39" s="162" t="s">
        <v>25</v>
      </c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4"/>
      <c r="U39"/>
      <c r="V39"/>
      <c r="W39"/>
      <c r="X39"/>
      <c r="Y39"/>
    </row>
    <row r="40" spans="1:25" ht="15.5" x14ac:dyDescent="0.35">
      <c r="B40" s="115" t="s">
        <v>11</v>
      </c>
      <c r="C40" s="162" t="s">
        <v>179</v>
      </c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4"/>
      <c r="U40"/>
      <c r="V40"/>
      <c r="W40"/>
      <c r="X40"/>
      <c r="Y40"/>
    </row>
    <row r="41" spans="1:25" ht="15.5" x14ac:dyDescent="0.35">
      <c r="B41" s="115" t="s">
        <v>151</v>
      </c>
      <c r="C41" s="162" t="s">
        <v>180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4"/>
      <c r="U41"/>
      <c r="V41"/>
      <c r="W41"/>
      <c r="X41"/>
      <c r="Y41"/>
    </row>
    <row r="42" spans="1:25" ht="15.5" x14ac:dyDescent="0.35">
      <c r="B42" s="115" t="s">
        <v>181</v>
      </c>
      <c r="C42" s="162" t="s">
        <v>182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4"/>
      <c r="U42"/>
      <c r="V42"/>
      <c r="W42"/>
      <c r="X42"/>
      <c r="Y42"/>
    </row>
    <row r="43" spans="1:25" ht="15.5" x14ac:dyDescent="0.35">
      <c r="B43" s="115" t="s">
        <v>183</v>
      </c>
      <c r="C43" s="162" t="s">
        <v>212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4"/>
      <c r="U43"/>
      <c r="V43"/>
      <c r="W43"/>
      <c r="X43"/>
      <c r="Y43"/>
    </row>
    <row r="44" spans="1:25" ht="15.5" x14ac:dyDescent="0.35">
      <c r="B44" s="116" t="s">
        <v>213</v>
      </c>
      <c r="C44" s="162" t="s">
        <v>184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4"/>
      <c r="U44"/>
      <c r="V44"/>
      <c r="W44"/>
      <c r="X44"/>
      <c r="Y44"/>
    </row>
    <row r="45" spans="1:25" ht="15.5" x14ac:dyDescent="0.35">
      <c r="B45" s="115" t="s">
        <v>171</v>
      </c>
      <c r="C45" s="162" t="s">
        <v>185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4"/>
      <c r="U45"/>
      <c r="V45"/>
      <c r="W45"/>
      <c r="X45"/>
      <c r="Y45"/>
    </row>
    <row r="46" spans="1:25" ht="16" thickBot="1" x14ac:dyDescent="0.4">
      <c r="B46" s="117" t="s">
        <v>214</v>
      </c>
      <c r="C46" s="165" t="s">
        <v>215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7"/>
      <c r="U46"/>
      <c r="V46"/>
      <c r="W46"/>
      <c r="X46"/>
      <c r="Y46"/>
    </row>
    <row r="47" spans="1:25" s="58" customFormat="1" ht="14.5" x14ac:dyDescent="0.3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/>
      <c r="V47"/>
      <c r="W47"/>
      <c r="X47"/>
      <c r="Y47"/>
    </row>
    <row r="49" spans="2:20" ht="9" customHeight="1" x14ac:dyDescent="0.25"/>
    <row r="50" spans="2:20" s="3" customFormat="1" hidden="1" x14ac:dyDescent="0.25">
      <c r="O50" s="4"/>
    </row>
    <row r="51" spans="2:20" s="3" customFormat="1" ht="9.75" hidden="1" customHeight="1" x14ac:dyDescent="0.25">
      <c r="O51" s="4"/>
    </row>
    <row r="52" spans="2:20" s="3" customFormat="1" hidden="1" x14ac:dyDescent="0.25"/>
    <row r="53" spans="2:20" s="3" customFormat="1" hidden="1" x14ac:dyDescent="0.25">
      <c r="B53" s="5"/>
      <c r="C53" s="5"/>
      <c r="R53" s="6"/>
      <c r="S53" s="6"/>
      <c r="T53" s="6"/>
    </row>
    <row r="54" spans="2:20" s="3" customFormat="1" ht="15.5" hidden="1" x14ac:dyDescent="0.35">
      <c r="B54" s="7" t="s">
        <v>12</v>
      </c>
      <c r="C54" s="5"/>
      <c r="R54" s="6"/>
      <c r="S54" s="6"/>
      <c r="T54" s="6"/>
    </row>
    <row r="55" spans="2:20" s="3" customFormat="1" ht="15.5" x14ac:dyDescent="0.35">
      <c r="B55" s="7" t="s">
        <v>13</v>
      </c>
      <c r="C55" s="5"/>
      <c r="R55" s="6"/>
      <c r="S55" s="6"/>
      <c r="T55" s="6"/>
    </row>
    <row r="56" spans="2:20" s="3" customFormat="1" ht="15.5" x14ac:dyDescent="0.35">
      <c r="B56" s="7" t="s">
        <v>14</v>
      </c>
      <c r="C56" s="5"/>
    </row>
    <row r="57" spans="2:20" s="3" customFormat="1" ht="15.5" x14ac:dyDescent="0.35">
      <c r="B57" s="7" t="s">
        <v>15</v>
      </c>
      <c r="C57" s="5"/>
    </row>
    <row r="58" spans="2:20" s="3" customFormat="1" ht="15.5" x14ac:dyDescent="0.35">
      <c r="B58" s="7" t="s">
        <v>26</v>
      </c>
      <c r="C58" s="5"/>
    </row>
    <row r="59" spans="2:20" s="3" customFormat="1" ht="15.5" x14ac:dyDescent="0.35">
      <c r="B59" s="7" t="s">
        <v>27</v>
      </c>
      <c r="C59" s="5"/>
    </row>
    <row r="60" spans="2:20" s="3" customFormat="1" ht="15.5" x14ac:dyDescent="0.35">
      <c r="B60" s="7" t="s">
        <v>28</v>
      </c>
      <c r="C60" s="5"/>
    </row>
    <row r="61" spans="2:20" s="3" customFormat="1" ht="15.5" x14ac:dyDescent="0.35">
      <c r="B61" s="7" t="s">
        <v>16</v>
      </c>
      <c r="C61" s="5"/>
    </row>
    <row r="62" spans="2:20" s="3" customFormat="1" ht="15.5" x14ac:dyDescent="0.35">
      <c r="B62" s="7" t="s">
        <v>29</v>
      </c>
      <c r="C62" s="5"/>
    </row>
    <row r="63" spans="2:20" s="3" customFormat="1" ht="15.5" x14ac:dyDescent="0.35">
      <c r="B63" s="7" t="s">
        <v>17</v>
      </c>
      <c r="C63" s="5"/>
    </row>
    <row r="64" spans="2:20" s="3" customFormat="1" ht="15.5" x14ac:dyDescent="0.35">
      <c r="B64" s="7" t="s">
        <v>18</v>
      </c>
      <c r="C64" s="5"/>
      <c r="S64" s="6"/>
    </row>
    <row r="65" spans="2:21" s="3" customFormat="1" ht="15.5" x14ac:dyDescent="0.35">
      <c r="B65" s="7" t="s">
        <v>19</v>
      </c>
      <c r="C65" s="5"/>
      <c r="S65" s="6"/>
    </row>
    <row r="66" spans="2:21" s="3" customFormat="1" x14ac:dyDescent="0.25">
      <c r="B66" s="5"/>
      <c r="C66" s="5"/>
      <c r="S66" s="6"/>
    </row>
    <row r="67" spans="2:21" s="3" customFormat="1" x14ac:dyDescent="0.25">
      <c r="S67" s="6"/>
    </row>
    <row r="68" spans="2: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6"/>
      <c r="T68" s="3"/>
      <c r="U68" s="3"/>
    </row>
    <row r="69" spans="2:21" x14ac:dyDescent="0.25">
      <c r="B69" s="8"/>
      <c r="C69" s="8"/>
      <c r="D69" s="8"/>
    </row>
    <row r="70" spans="2:21" x14ac:dyDescent="0.25">
      <c r="B70" s="8"/>
      <c r="C70" s="8"/>
      <c r="D70" s="8"/>
    </row>
    <row r="71" spans="2:21" x14ac:dyDescent="0.25">
      <c r="B71" s="8"/>
      <c r="C71" s="8"/>
      <c r="D71" s="8"/>
    </row>
  </sheetData>
  <mergeCells count="29">
    <mergeCell ref="B25:T25"/>
    <mergeCell ref="C2:V5"/>
    <mergeCell ref="W2:Y2"/>
    <mergeCell ref="W3:Y3"/>
    <mergeCell ref="W4:Y4"/>
    <mergeCell ref="W5:Y5"/>
    <mergeCell ref="E8:K8"/>
    <mergeCell ref="M8:O8"/>
    <mergeCell ref="C39:T39"/>
    <mergeCell ref="C36:T36"/>
    <mergeCell ref="C42:T42"/>
    <mergeCell ref="C43:T43"/>
    <mergeCell ref="C44:T44"/>
    <mergeCell ref="C46:T46"/>
    <mergeCell ref="C26:T26"/>
    <mergeCell ref="C27:T27"/>
    <mergeCell ref="C28:T28"/>
    <mergeCell ref="C29:T29"/>
    <mergeCell ref="C30:T30"/>
    <mergeCell ref="C31:T31"/>
    <mergeCell ref="C32:T32"/>
    <mergeCell ref="C33:T33"/>
    <mergeCell ref="C34:T34"/>
    <mergeCell ref="C35:T35"/>
    <mergeCell ref="C37:T37"/>
    <mergeCell ref="C38:T38"/>
    <mergeCell ref="C40:T40"/>
    <mergeCell ref="C41:T41"/>
    <mergeCell ref="C45:T45"/>
  </mergeCells>
  <dataValidations count="1">
    <dataValidation type="list" allowBlank="1" showInputMessage="1" showErrorMessage="1" sqref="B9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Y71"/>
  <sheetViews>
    <sheetView zoomScale="55" zoomScaleNormal="55" workbookViewId="0">
      <selection activeCell="W5" sqref="W5:Y5"/>
    </sheetView>
  </sheetViews>
  <sheetFormatPr defaultColWidth="11.453125" defaultRowHeight="12.5" x14ac:dyDescent="0.25"/>
  <cols>
    <col min="1" max="1" width="3.453125" style="1" customWidth="1"/>
    <col min="2" max="2" width="27" style="1" customWidth="1"/>
    <col min="3" max="3" width="17.7265625" style="1" customWidth="1"/>
    <col min="4" max="4" width="2.26953125" style="1" customWidth="1"/>
    <col min="5" max="7" width="12.7265625" style="1" customWidth="1"/>
    <col min="8" max="8" width="17.7265625" style="1" customWidth="1"/>
    <col min="9" max="11" width="12.7265625" style="1" customWidth="1"/>
    <col min="12" max="12" width="2.26953125" style="1" customWidth="1"/>
    <col min="13" max="15" width="12.7265625" style="1" customWidth="1"/>
    <col min="16" max="16" width="2.26953125" style="1" customWidth="1"/>
    <col min="17" max="25" width="12.7265625" style="1" customWidth="1"/>
    <col min="26" max="16384" width="11.453125" style="1"/>
  </cols>
  <sheetData>
    <row r="1" spans="1:25" customFormat="1" ht="15" thickBot="1" x14ac:dyDescent="0.4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9"/>
    </row>
    <row r="2" spans="1:25" customFormat="1" ht="36" customHeight="1" thickBot="1" x14ac:dyDescent="0.4">
      <c r="A2" s="9"/>
      <c r="B2" s="11"/>
      <c r="C2" s="177" t="s">
        <v>142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8"/>
      <c r="W2" s="174" t="s">
        <v>143</v>
      </c>
      <c r="X2" s="175"/>
      <c r="Y2" s="176"/>
    </row>
    <row r="3" spans="1:25" customFormat="1" ht="24.75" customHeight="1" thickBot="1" x14ac:dyDescent="0.4">
      <c r="A3" s="9"/>
      <c r="B3" s="12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80"/>
      <c r="W3" s="174" t="s">
        <v>144</v>
      </c>
      <c r="X3" s="175"/>
      <c r="Y3" s="176"/>
    </row>
    <row r="4" spans="1:25" customFormat="1" ht="22.5" customHeight="1" thickBot="1" x14ac:dyDescent="0.4">
      <c r="A4" s="9"/>
      <c r="B4" s="12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80"/>
      <c r="W4" s="174" t="s">
        <v>164</v>
      </c>
      <c r="X4" s="175"/>
      <c r="Y4" s="176"/>
    </row>
    <row r="5" spans="1:25" customFormat="1" ht="24" customHeight="1" thickBot="1" x14ac:dyDescent="0.4">
      <c r="A5" s="9"/>
      <c r="B5" s="13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2"/>
      <c r="W5" s="174" t="s">
        <v>221</v>
      </c>
      <c r="X5" s="175"/>
      <c r="Y5" s="176"/>
    </row>
    <row r="6" spans="1:25" ht="14.5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"/>
      <c r="U6"/>
      <c r="V6"/>
      <c r="W6"/>
      <c r="X6"/>
      <c r="Y6"/>
    </row>
    <row r="7" spans="1:25" ht="16" thickBot="1" x14ac:dyDescent="0.4">
      <c r="B7" s="14" t="s">
        <v>30</v>
      </c>
      <c r="C7" s="15" t="s">
        <v>216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6"/>
      <c r="T7" s="9"/>
      <c r="U7"/>
      <c r="V7"/>
      <c r="W7"/>
      <c r="X7"/>
      <c r="Y7"/>
    </row>
    <row r="8" spans="1:25" ht="16" thickBot="1" x14ac:dyDescent="0.4">
      <c r="B8" s="9"/>
      <c r="C8" s="9"/>
      <c r="D8" s="9"/>
      <c r="E8" s="168" t="s">
        <v>189</v>
      </c>
      <c r="F8" s="169"/>
      <c r="G8" s="169"/>
      <c r="H8" s="169"/>
      <c r="I8" s="169"/>
      <c r="J8" s="169"/>
      <c r="K8" s="170"/>
      <c r="L8" s="66"/>
      <c r="M8" s="171" t="s">
        <v>190</v>
      </c>
      <c r="N8" s="172"/>
      <c r="O8" s="173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50.15" customHeight="1" thickBot="1" x14ac:dyDescent="0.4">
      <c r="B9" s="67" t="s">
        <v>191</v>
      </c>
      <c r="C9" s="68" t="s">
        <v>0</v>
      </c>
      <c r="D9" s="9"/>
      <c r="E9" s="67" t="s">
        <v>171</v>
      </c>
      <c r="F9" s="68" t="s">
        <v>9</v>
      </c>
      <c r="G9" s="68" t="s">
        <v>165</v>
      </c>
      <c r="H9" s="69" t="s">
        <v>192</v>
      </c>
      <c r="I9" s="68" t="s">
        <v>193</v>
      </c>
      <c r="J9" s="68" t="s">
        <v>194</v>
      </c>
      <c r="K9" s="70" t="s">
        <v>195</v>
      </c>
      <c r="L9" s="66"/>
      <c r="M9" s="67" t="s">
        <v>10</v>
      </c>
      <c r="N9" s="68" t="s">
        <v>11</v>
      </c>
      <c r="O9" s="70" t="s">
        <v>151</v>
      </c>
      <c r="P9" s="9"/>
      <c r="Q9" s="67" t="s">
        <v>1</v>
      </c>
      <c r="R9" s="68" t="s">
        <v>2</v>
      </c>
      <c r="S9" s="68" t="s">
        <v>3</v>
      </c>
      <c r="T9" s="68" t="s">
        <v>4</v>
      </c>
      <c r="U9" s="68" t="s">
        <v>5</v>
      </c>
      <c r="V9" s="68" t="s">
        <v>6</v>
      </c>
      <c r="W9" s="68" t="s">
        <v>7</v>
      </c>
      <c r="X9" s="68" t="s">
        <v>8</v>
      </c>
      <c r="Y9" s="70" t="s">
        <v>170</v>
      </c>
    </row>
    <row r="10" spans="1:25" s="2" customFormat="1" ht="22.5" customHeight="1" thickBot="1" x14ac:dyDescent="0.4">
      <c r="B10" s="71" t="s">
        <v>196</v>
      </c>
      <c r="C10" s="72">
        <v>5191</v>
      </c>
      <c r="D10" s="73"/>
      <c r="E10" s="74">
        <v>14.640724330572143</v>
      </c>
      <c r="F10" s="72">
        <v>0</v>
      </c>
      <c r="G10" s="72">
        <v>0</v>
      </c>
      <c r="H10" s="75">
        <v>1</v>
      </c>
      <c r="I10" s="75" t="s">
        <v>187</v>
      </c>
      <c r="J10" s="75" t="s">
        <v>187</v>
      </c>
      <c r="K10" s="76" t="s">
        <v>187</v>
      </c>
      <c r="L10" s="66"/>
      <c r="M10" s="74">
        <v>0</v>
      </c>
      <c r="N10" s="77">
        <v>0</v>
      </c>
      <c r="O10" s="78">
        <v>0</v>
      </c>
      <c r="P10" s="9"/>
      <c r="Q10" s="79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1">
        <v>76</v>
      </c>
    </row>
    <row r="11" spans="1:25" s="2" customFormat="1" ht="22.5" hidden="1" customHeight="1" x14ac:dyDescent="0.35">
      <c r="B11" s="82" t="s">
        <v>198</v>
      </c>
      <c r="C11" s="83"/>
      <c r="D11" s="73"/>
      <c r="E11" s="84" t="e">
        <f t="shared" ref="E11:E22" si="0">Y11*1000/C11</f>
        <v>#DIV/0!</v>
      </c>
      <c r="F11" s="83"/>
      <c r="G11" s="83"/>
      <c r="H11" s="85"/>
      <c r="I11" s="85"/>
      <c r="J11" s="85"/>
      <c r="K11" s="86"/>
      <c r="L11" s="66"/>
      <c r="M11" s="84" t="e">
        <f t="shared" ref="M11:M22" si="1">SUM(R11:U11)/C11* (1000000)</f>
        <v>#DIV/0!</v>
      </c>
      <c r="N11" s="87" t="e">
        <f t="shared" ref="N11:N22" si="2">Q11/C11*1000000</f>
        <v>#DIV/0!</v>
      </c>
      <c r="O11" s="88" t="e">
        <f t="shared" ref="O11:O22" si="3">(S11*1000000/C11)*N11/1000</f>
        <v>#DIV/0!</v>
      </c>
      <c r="P11" s="9"/>
      <c r="Q11" s="89"/>
      <c r="R11" s="90"/>
      <c r="S11" s="90"/>
      <c r="T11" s="90"/>
      <c r="U11" s="90"/>
      <c r="V11" s="90"/>
      <c r="W11" s="90"/>
      <c r="X11" s="90"/>
      <c r="Y11" s="91"/>
    </row>
    <row r="12" spans="1:25" s="2" customFormat="1" ht="22.5" hidden="1" customHeight="1" x14ac:dyDescent="0.35">
      <c r="B12" s="82" t="s">
        <v>199</v>
      </c>
      <c r="C12" s="83"/>
      <c r="D12" s="73"/>
      <c r="E12" s="84" t="e">
        <f t="shared" si="0"/>
        <v>#DIV/0!</v>
      </c>
      <c r="F12" s="83"/>
      <c r="G12" s="83"/>
      <c r="H12" s="85"/>
      <c r="I12" s="85"/>
      <c r="J12" s="85"/>
      <c r="K12" s="86"/>
      <c r="L12" s="66"/>
      <c r="M12" s="84" t="e">
        <f t="shared" si="1"/>
        <v>#DIV/0!</v>
      </c>
      <c r="N12" s="87" t="e">
        <f t="shared" si="2"/>
        <v>#DIV/0!</v>
      </c>
      <c r="O12" s="88" t="e">
        <f t="shared" si="3"/>
        <v>#DIV/0!</v>
      </c>
      <c r="P12" s="9"/>
      <c r="Q12" s="89"/>
      <c r="R12" s="90"/>
      <c r="S12" s="90"/>
      <c r="T12" s="90"/>
      <c r="U12" s="90"/>
      <c r="V12" s="90"/>
      <c r="W12" s="90"/>
      <c r="X12" s="90"/>
      <c r="Y12" s="91"/>
    </row>
    <row r="13" spans="1:25" s="2" customFormat="1" ht="22.5" hidden="1" customHeight="1" x14ac:dyDescent="0.35">
      <c r="B13" s="82" t="s">
        <v>200</v>
      </c>
      <c r="C13" s="83"/>
      <c r="D13" s="73"/>
      <c r="E13" s="84" t="e">
        <f t="shared" si="0"/>
        <v>#DIV/0!</v>
      </c>
      <c r="F13" s="83"/>
      <c r="G13" s="83"/>
      <c r="H13" s="85"/>
      <c r="I13" s="85"/>
      <c r="J13" s="85"/>
      <c r="K13" s="86"/>
      <c r="L13" s="66"/>
      <c r="M13" s="84" t="e">
        <f t="shared" si="1"/>
        <v>#DIV/0!</v>
      </c>
      <c r="N13" s="87" t="e">
        <f t="shared" si="2"/>
        <v>#DIV/0!</v>
      </c>
      <c r="O13" s="88" t="e">
        <f t="shared" si="3"/>
        <v>#DIV/0!</v>
      </c>
      <c r="P13" s="9"/>
      <c r="Q13" s="89"/>
      <c r="R13" s="90"/>
      <c r="S13" s="90"/>
      <c r="T13" s="90"/>
      <c r="U13" s="90"/>
      <c r="V13" s="90"/>
      <c r="W13" s="90"/>
      <c r="X13" s="90"/>
      <c r="Y13" s="91"/>
    </row>
    <row r="14" spans="1:25" s="2" customFormat="1" ht="22.5" hidden="1" customHeight="1" x14ac:dyDescent="0.35">
      <c r="B14" s="82" t="s">
        <v>201</v>
      </c>
      <c r="C14" s="83"/>
      <c r="D14" s="73"/>
      <c r="E14" s="84" t="e">
        <f t="shared" si="0"/>
        <v>#DIV/0!</v>
      </c>
      <c r="F14" s="83"/>
      <c r="G14" s="83"/>
      <c r="H14" s="85"/>
      <c r="I14" s="85"/>
      <c r="J14" s="85"/>
      <c r="K14" s="86"/>
      <c r="L14" s="66"/>
      <c r="M14" s="84" t="e">
        <f t="shared" si="1"/>
        <v>#DIV/0!</v>
      </c>
      <c r="N14" s="87" t="e">
        <f t="shared" si="2"/>
        <v>#DIV/0!</v>
      </c>
      <c r="O14" s="88" t="e">
        <f t="shared" si="3"/>
        <v>#DIV/0!</v>
      </c>
      <c r="P14" s="9"/>
      <c r="Q14" s="89"/>
      <c r="R14" s="90"/>
      <c r="S14" s="90"/>
      <c r="T14" s="90"/>
      <c r="U14" s="90"/>
      <c r="V14" s="90"/>
      <c r="W14" s="90"/>
      <c r="X14" s="90"/>
      <c r="Y14" s="91"/>
    </row>
    <row r="15" spans="1:25" s="2" customFormat="1" ht="22.5" hidden="1" customHeight="1" x14ac:dyDescent="0.35">
      <c r="B15" s="82" t="s">
        <v>202</v>
      </c>
      <c r="C15" s="83"/>
      <c r="D15" s="73"/>
      <c r="E15" s="84" t="e">
        <f t="shared" si="0"/>
        <v>#DIV/0!</v>
      </c>
      <c r="F15" s="83"/>
      <c r="G15" s="83"/>
      <c r="H15" s="85"/>
      <c r="I15" s="85"/>
      <c r="J15" s="85"/>
      <c r="K15" s="86"/>
      <c r="L15" s="66"/>
      <c r="M15" s="84" t="e">
        <f t="shared" si="1"/>
        <v>#DIV/0!</v>
      </c>
      <c r="N15" s="87" t="e">
        <f t="shared" si="2"/>
        <v>#DIV/0!</v>
      </c>
      <c r="O15" s="88" t="e">
        <f t="shared" si="3"/>
        <v>#DIV/0!</v>
      </c>
      <c r="P15" s="9"/>
      <c r="Q15" s="89"/>
      <c r="R15" s="90"/>
      <c r="S15" s="90"/>
      <c r="T15" s="90"/>
      <c r="U15" s="90"/>
      <c r="V15" s="90"/>
      <c r="W15" s="90"/>
      <c r="X15" s="90"/>
      <c r="Y15" s="91"/>
    </row>
    <row r="16" spans="1:25" s="2" customFormat="1" ht="22.5" hidden="1" customHeight="1" x14ac:dyDescent="0.35">
      <c r="B16" s="82" t="s">
        <v>203</v>
      </c>
      <c r="C16" s="83"/>
      <c r="D16" s="73"/>
      <c r="E16" s="84" t="e">
        <f t="shared" si="0"/>
        <v>#DIV/0!</v>
      </c>
      <c r="F16" s="83"/>
      <c r="G16" s="83"/>
      <c r="H16" s="85"/>
      <c r="I16" s="85"/>
      <c r="J16" s="85"/>
      <c r="K16" s="86"/>
      <c r="L16" s="66"/>
      <c r="M16" s="84" t="e">
        <f t="shared" si="1"/>
        <v>#DIV/0!</v>
      </c>
      <c r="N16" s="87" t="e">
        <f t="shared" si="2"/>
        <v>#DIV/0!</v>
      </c>
      <c r="O16" s="88" t="e">
        <f t="shared" si="3"/>
        <v>#DIV/0!</v>
      </c>
      <c r="P16" s="9"/>
      <c r="Q16" s="92"/>
      <c r="R16" s="90"/>
      <c r="S16" s="90"/>
      <c r="T16" s="90"/>
      <c r="U16" s="90"/>
      <c r="V16" s="90"/>
      <c r="W16" s="90"/>
      <c r="X16" s="90"/>
      <c r="Y16" s="91"/>
    </row>
    <row r="17" spans="2:25" s="2" customFormat="1" ht="22.5" hidden="1" customHeight="1" x14ac:dyDescent="0.35">
      <c r="B17" s="82" t="s">
        <v>204</v>
      </c>
      <c r="C17" s="83"/>
      <c r="D17" s="73"/>
      <c r="E17" s="84" t="e">
        <f t="shared" si="0"/>
        <v>#DIV/0!</v>
      </c>
      <c r="F17" s="83"/>
      <c r="G17" s="83"/>
      <c r="H17" s="85"/>
      <c r="I17" s="85"/>
      <c r="J17" s="85"/>
      <c r="K17" s="86"/>
      <c r="L17" s="66"/>
      <c r="M17" s="84" t="e">
        <f t="shared" si="1"/>
        <v>#DIV/0!</v>
      </c>
      <c r="N17" s="87" t="e">
        <f t="shared" si="2"/>
        <v>#DIV/0!</v>
      </c>
      <c r="O17" s="88" t="e">
        <f t="shared" si="3"/>
        <v>#DIV/0!</v>
      </c>
      <c r="P17" s="9"/>
      <c r="Q17" s="89"/>
      <c r="R17" s="90"/>
      <c r="S17" s="90"/>
      <c r="T17" s="90"/>
      <c r="U17" s="90"/>
      <c r="V17" s="90"/>
      <c r="W17" s="90"/>
      <c r="X17" s="90"/>
      <c r="Y17" s="91"/>
    </row>
    <row r="18" spans="2:25" s="2" customFormat="1" ht="22.5" hidden="1" customHeight="1" x14ac:dyDescent="0.35">
      <c r="B18" s="82" t="s">
        <v>205</v>
      </c>
      <c r="C18" s="83"/>
      <c r="D18" s="73"/>
      <c r="E18" s="84" t="e">
        <f t="shared" si="0"/>
        <v>#DIV/0!</v>
      </c>
      <c r="F18" s="83"/>
      <c r="G18" s="83"/>
      <c r="H18" s="85"/>
      <c r="I18" s="85"/>
      <c r="J18" s="85"/>
      <c r="K18" s="86"/>
      <c r="L18" s="66"/>
      <c r="M18" s="84" t="e">
        <f t="shared" si="1"/>
        <v>#DIV/0!</v>
      </c>
      <c r="N18" s="87" t="e">
        <f t="shared" si="2"/>
        <v>#DIV/0!</v>
      </c>
      <c r="O18" s="88" t="e">
        <f t="shared" si="3"/>
        <v>#DIV/0!</v>
      </c>
      <c r="P18" s="9"/>
      <c r="Q18" s="89"/>
      <c r="R18" s="90"/>
      <c r="S18" s="90"/>
      <c r="T18" s="90"/>
      <c r="U18" s="90"/>
      <c r="V18" s="90"/>
      <c r="W18" s="90"/>
      <c r="X18" s="90"/>
      <c r="Y18" s="91"/>
    </row>
    <row r="19" spans="2:25" s="2" customFormat="1" ht="22.5" hidden="1" customHeight="1" x14ac:dyDescent="0.35">
      <c r="B19" s="82" t="s">
        <v>206</v>
      </c>
      <c r="C19" s="83"/>
      <c r="D19" s="73"/>
      <c r="E19" s="84" t="e">
        <f t="shared" si="0"/>
        <v>#DIV/0!</v>
      </c>
      <c r="F19" s="83"/>
      <c r="G19" s="83"/>
      <c r="H19" s="85"/>
      <c r="I19" s="85"/>
      <c r="J19" s="85"/>
      <c r="K19" s="86"/>
      <c r="L19" s="66"/>
      <c r="M19" s="84" t="e">
        <f t="shared" si="1"/>
        <v>#DIV/0!</v>
      </c>
      <c r="N19" s="87" t="e">
        <f t="shared" si="2"/>
        <v>#DIV/0!</v>
      </c>
      <c r="O19" s="88" t="e">
        <f t="shared" si="3"/>
        <v>#DIV/0!</v>
      </c>
      <c r="P19" s="9"/>
      <c r="Q19" s="89"/>
      <c r="R19" s="90"/>
      <c r="S19" s="90"/>
      <c r="T19" s="90"/>
      <c r="U19" s="90"/>
      <c r="V19" s="90"/>
      <c r="W19" s="90"/>
      <c r="X19" s="90"/>
      <c r="Y19" s="91"/>
    </row>
    <row r="20" spans="2:25" s="2" customFormat="1" ht="22.5" hidden="1" customHeight="1" x14ac:dyDescent="0.35">
      <c r="B20" s="82" t="s">
        <v>207</v>
      </c>
      <c r="C20" s="83"/>
      <c r="D20" s="73"/>
      <c r="E20" s="84" t="e">
        <f t="shared" si="0"/>
        <v>#DIV/0!</v>
      </c>
      <c r="F20" s="83"/>
      <c r="G20" s="83"/>
      <c r="H20" s="85"/>
      <c r="I20" s="85"/>
      <c r="J20" s="85"/>
      <c r="K20" s="86"/>
      <c r="L20" s="66"/>
      <c r="M20" s="84" t="e">
        <f t="shared" si="1"/>
        <v>#DIV/0!</v>
      </c>
      <c r="N20" s="87" t="e">
        <f t="shared" si="2"/>
        <v>#DIV/0!</v>
      </c>
      <c r="O20" s="88" t="e">
        <f t="shared" si="3"/>
        <v>#DIV/0!</v>
      </c>
      <c r="P20" s="9"/>
      <c r="Q20" s="89"/>
      <c r="R20" s="90"/>
      <c r="S20" s="90"/>
      <c r="T20" s="90"/>
      <c r="U20" s="90"/>
      <c r="V20" s="90"/>
      <c r="W20" s="90"/>
      <c r="X20" s="90"/>
      <c r="Y20" s="91"/>
    </row>
    <row r="21" spans="2:25" s="2" customFormat="1" ht="22.5" hidden="1" customHeight="1" x14ac:dyDescent="0.35">
      <c r="B21" s="93" t="s">
        <v>208</v>
      </c>
      <c r="C21" s="94"/>
      <c r="D21" s="73"/>
      <c r="E21" s="95" t="e">
        <f t="shared" si="0"/>
        <v>#DIV/0!</v>
      </c>
      <c r="F21" s="96"/>
      <c r="G21" s="96"/>
      <c r="H21" s="97"/>
      <c r="I21" s="97"/>
      <c r="J21" s="97"/>
      <c r="K21" s="98"/>
      <c r="L21" s="66"/>
      <c r="M21" s="95" t="e">
        <f t="shared" si="1"/>
        <v>#DIV/0!</v>
      </c>
      <c r="N21" s="99" t="e">
        <f t="shared" si="2"/>
        <v>#DIV/0!</v>
      </c>
      <c r="O21" s="100" t="e">
        <f t="shared" si="3"/>
        <v>#DIV/0!</v>
      </c>
      <c r="P21" s="9"/>
      <c r="Q21" s="101"/>
      <c r="R21" s="102"/>
      <c r="S21" s="102"/>
      <c r="T21" s="102"/>
      <c r="U21" s="102"/>
      <c r="V21" s="102"/>
      <c r="W21" s="102"/>
      <c r="X21" s="102"/>
      <c r="Y21" s="103"/>
    </row>
    <row r="22" spans="2:25" s="2" customFormat="1" ht="22.5" customHeight="1" thickBot="1" x14ac:dyDescent="0.4">
      <c r="B22" s="104" t="s">
        <v>186</v>
      </c>
      <c r="C22" s="113">
        <f>SUM(C10:C21)</f>
        <v>5191</v>
      </c>
      <c r="D22" s="73">
        <f>SUM(D10:D21)</f>
        <v>0</v>
      </c>
      <c r="E22" s="106">
        <f t="shared" si="0"/>
        <v>14.640724330572144</v>
      </c>
      <c r="F22" s="105">
        <f>SUM(F10:F21)</f>
        <v>0</v>
      </c>
      <c r="G22" s="105">
        <f>SUM(G10:G21)</f>
        <v>0</v>
      </c>
      <c r="H22" s="107">
        <f>AVERAGE(H10:H21)</f>
        <v>1</v>
      </c>
      <c r="I22" s="107">
        <v>0</v>
      </c>
      <c r="J22" s="107" t="s">
        <v>197</v>
      </c>
      <c r="K22" s="108" t="s">
        <v>197</v>
      </c>
      <c r="L22" s="66"/>
      <c r="M22" s="106">
        <f t="shared" si="1"/>
        <v>0</v>
      </c>
      <c r="N22" s="109">
        <f t="shared" si="2"/>
        <v>0</v>
      </c>
      <c r="O22" s="110">
        <f t="shared" si="3"/>
        <v>0</v>
      </c>
      <c r="P22" s="9"/>
      <c r="Q22" s="111">
        <f t="shared" ref="Q22:Y22" si="4">SUM(Q10:Q21)</f>
        <v>0</v>
      </c>
      <c r="R22" s="105">
        <f t="shared" si="4"/>
        <v>0</v>
      </c>
      <c r="S22" s="105">
        <f t="shared" si="4"/>
        <v>0</v>
      </c>
      <c r="T22" s="105">
        <f t="shared" si="4"/>
        <v>0</v>
      </c>
      <c r="U22" s="105">
        <f t="shared" si="4"/>
        <v>0</v>
      </c>
      <c r="V22" s="105">
        <f t="shared" si="4"/>
        <v>0</v>
      </c>
      <c r="W22" s="105">
        <f t="shared" si="4"/>
        <v>0</v>
      </c>
      <c r="X22" s="112">
        <f t="shared" si="4"/>
        <v>0</v>
      </c>
      <c r="Y22" s="113">
        <f t="shared" si="4"/>
        <v>76</v>
      </c>
    </row>
    <row r="23" spans="2:25" ht="11.25" customHeight="1" x14ac:dyDescent="0.35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20"/>
      <c r="V23" s="120"/>
      <c r="W23" s="120"/>
      <c r="X23" s="120"/>
      <c r="Y23" s="120"/>
    </row>
    <row r="24" spans="2:25" ht="15" thickBot="1" x14ac:dyDescent="0.4"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20"/>
      <c r="V24" s="120"/>
      <c r="W24" s="120"/>
      <c r="X24" s="120"/>
      <c r="Y24" s="120"/>
    </row>
    <row r="25" spans="2:25" ht="16" thickBot="1" x14ac:dyDescent="0.4">
      <c r="B25" s="183" t="s">
        <v>209</v>
      </c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5"/>
      <c r="U25"/>
      <c r="V25"/>
      <c r="W25"/>
      <c r="X25"/>
      <c r="Y25"/>
    </row>
    <row r="26" spans="2:25" ht="15.5" x14ac:dyDescent="0.35">
      <c r="B26" s="114" t="s">
        <v>0</v>
      </c>
      <c r="C26" s="162" t="s">
        <v>210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4"/>
      <c r="U26"/>
      <c r="V26"/>
      <c r="W26"/>
      <c r="X26"/>
      <c r="Y26"/>
    </row>
    <row r="27" spans="2:25" ht="15.5" x14ac:dyDescent="0.35">
      <c r="B27" s="115" t="s">
        <v>1</v>
      </c>
      <c r="C27" s="162" t="s">
        <v>172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/>
      <c r="V27"/>
      <c r="W27"/>
      <c r="X27"/>
      <c r="Y27"/>
    </row>
    <row r="28" spans="2:25" ht="15.5" x14ac:dyDescent="0.35">
      <c r="B28" s="115" t="s">
        <v>2</v>
      </c>
      <c r="C28" s="162" t="s">
        <v>173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4"/>
      <c r="U28"/>
      <c r="V28"/>
      <c r="W28"/>
      <c r="X28"/>
      <c r="Y28"/>
    </row>
    <row r="29" spans="2:25" ht="15.5" x14ac:dyDescent="0.35">
      <c r="B29" s="115" t="s">
        <v>3</v>
      </c>
      <c r="C29" s="162" t="s">
        <v>20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4"/>
      <c r="U29"/>
      <c r="V29"/>
      <c r="W29"/>
      <c r="X29"/>
      <c r="Y29"/>
    </row>
    <row r="30" spans="2:25" ht="15.5" x14ac:dyDescent="0.35">
      <c r="B30" s="115" t="s">
        <v>21</v>
      </c>
      <c r="C30" s="162" t="s">
        <v>22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4"/>
      <c r="U30"/>
      <c r="V30"/>
      <c r="W30"/>
      <c r="X30"/>
      <c r="Y30"/>
    </row>
    <row r="31" spans="2:25" ht="15.5" x14ac:dyDescent="0.35">
      <c r="B31" s="115" t="s">
        <v>5</v>
      </c>
      <c r="C31" s="162" t="s">
        <v>23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4"/>
      <c r="U31"/>
      <c r="V31"/>
      <c r="W31"/>
      <c r="X31"/>
      <c r="Y31"/>
    </row>
    <row r="32" spans="2:25" ht="15.5" x14ac:dyDescent="0.35">
      <c r="B32" s="115" t="s">
        <v>6</v>
      </c>
      <c r="C32" s="162" t="s">
        <v>33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  <c r="U32"/>
      <c r="V32"/>
      <c r="W32"/>
      <c r="X32"/>
      <c r="Y32"/>
    </row>
    <row r="33" spans="1:25" ht="15.5" x14ac:dyDescent="0.35">
      <c r="B33" s="115" t="s">
        <v>7</v>
      </c>
      <c r="C33" s="162" t="s">
        <v>174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4"/>
      <c r="U33"/>
      <c r="V33"/>
      <c r="W33"/>
      <c r="X33"/>
      <c r="Y33"/>
    </row>
    <row r="34" spans="1:25" ht="15.5" x14ac:dyDescent="0.35">
      <c r="B34" s="115" t="s">
        <v>175</v>
      </c>
      <c r="C34" s="162" t="s">
        <v>211</v>
      </c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4"/>
      <c r="U34"/>
      <c r="V34"/>
      <c r="W34"/>
      <c r="X34"/>
      <c r="Y34"/>
    </row>
    <row r="35" spans="1:25" ht="15.5" x14ac:dyDescent="0.35">
      <c r="B35" s="115" t="s">
        <v>176</v>
      </c>
      <c r="C35" s="162" t="s">
        <v>177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4"/>
      <c r="U35"/>
      <c r="V35"/>
      <c r="W35"/>
      <c r="X35"/>
      <c r="Y35"/>
    </row>
    <row r="36" spans="1:25" customFormat="1" ht="15.5" x14ac:dyDescent="0.35">
      <c r="A36" s="9"/>
      <c r="B36" s="115" t="s">
        <v>8</v>
      </c>
      <c r="C36" s="162" t="s">
        <v>24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4"/>
    </row>
    <row r="37" spans="1:25" ht="15.5" x14ac:dyDescent="0.35">
      <c r="B37" s="115" t="s">
        <v>9</v>
      </c>
      <c r="C37" s="162" t="s">
        <v>178</v>
      </c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4"/>
      <c r="U37"/>
      <c r="V37"/>
      <c r="W37"/>
      <c r="X37"/>
      <c r="Y37"/>
    </row>
    <row r="38" spans="1:25" ht="15.5" x14ac:dyDescent="0.35">
      <c r="B38" s="115" t="s">
        <v>165</v>
      </c>
      <c r="C38" s="162" t="s">
        <v>166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4"/>
      <c r="U38"/>
      <c r="V38"/>
      <c r="W38"/>
      <c r="X38"/>
      <c r="Y38"/>
    </row>
    <row r="39" spans="1:25" ht="15.5" x14ac:dyDescent="0.35">
      <c r="B39" s="115" t="s">
        <v>10</v>
      </c>
      <c r="C39" s="162" t="s">
        <v>25</v>
      </c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4"/>
      <c r="U39"/>
      <c r="V39"/>
      <c r="W39"/>
      <c r="X39"/>
      <c r="Y39"/>
    </row>
    <row r="40" spans="1:25" ht="15.5" x14ac:dyDescent="0.35">
      <c r="B40" s="115" t="s">
        <v>11</v>
      </c>
      <c r="C40" s="162" t="s">
        <v>179</v>
      </c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4"/>
      <c r="U40"/>
      <c r="V40"/>
      <c r="W40"/>
      <c r="X40"/>
      <c r="Y40"/>
    </row>
    <row r="41" spans="1:25" ht="15.5" x14ac:dyDescent="0.35">
      <c r="B41" s="115" t="s">
        <v>151</v>
      </c>
      <c r="C41" s="162" t="s">
        <v>180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4"/>
      <c r="U41"/>
      <c r="V41"/>
      <c r="W41"/>
      <c r="X41"/>
      <c r="Y41"/>
    </row>
    <row r="42" spans="1:25" ht="15.5" x14ac:dyDescent="0.35">
      <c r="B42" s="115" t="s">
        <v>181</v>
      </c>
      <c r="C42" s="162" t="s">
        <v>182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4"/>
      <c r="U42"/>
      <c r="V42"/>
      <c r="W42"/>
      <c r="X42"/>
      <c r="Y42"/>
    </row>
    <row r="43" spans="1:25" ht="15.5" x14ac:dyDescent="0.35">
      <c r="B43" s="115" t="s">
        <v>183</v>
      </c>
      <c r="C43" s="162" t="s">
        <v>212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4"/>
      <c r="U43"/>
      <c r="V43"/>
      <c r="W43"/>
      <c r="X43"/>
      <c r="Y43"/>
    </row>
    <row r="44" spans="1:25" ht="15.5" x14ac:dyDescent="0.35">
      <c r="B44" s="116" t="s">
        <v>213</v>
      </c>
      <c r="C44" s="162" t="s">
        <v>184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4"/>
      <c r="U44"/>
      <c r="V44"/>
      <c r="W44"/>
      <c r="X44"/>
      <c r="Y44"/>
    </row>
    <row r="45" spans="1:25" ht="15.5" x14ac:dyDescent="0.35">
      <c r="B45" s="115" t="s">
        <v>171</v>
      </c>
      <c r="C45" s="162" t="s">
        <v>185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4"/>
      <c r="U45"/>
      <c r="V45"/>
      <c r="W45"/>
      <c r="X45"/>
      <c r="Y45"/>
    </row>
    <row r="46" spans="1:25" ht="16" thickBot="1" x14ac:dyDescent="0.4">
      <c r="B46" s="117" t="s">
        <v>214</v>
      </c>
      <c r="C46" s="165" t="s">
        <v>215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7"/>
      <c r="U46"/>
      <c r="V46"/>
      <c r="W46"/>
      <c r="X46"/>
      <c r="Y46"/>
    </row>
    <row r="47" spans="1:25" s="58" customFormat="1" ht="14.5" x14ac:dyDescent="0.3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/>
      <c r="V47"/>
      <c r="W47"/>
      <c r="X47"/>
      <c r="Y47"/>
    </row>
    <row r="50" spans="2:20" s="3" customFormat="1" x14ac:dyDescent="0.25">
      <c r="O50" s="4"/>
    </row>
    <row r="51" spans="2:20" s="3" customFormat="1" x14ac:dyDescent="0.25">
      <c r="O51" s="4"/>
    </row>
    <row r="52" spans="2:20" s="3" customFormat="1" x14ac:dyDescent="0.25"/>
    <row r="53" spans="2:20" s="3" customFormat="1" x14ac:dyDescent="0.25">
      <c r="B53" s="5"/>
      <c r="C53" s="5"/>
      <c r="R53" s="6"/>
      <c r="S53" s="6"/>
      <c r="T53" s="6"/>
    </row>
    <row r="54" spans="2:20" s="3" customFormat="1" ht="15.5" x14ac:dyDescent="0.35">
      <c r="B54" s="7" t="s">
        <v>12</v>
      </c>
      <c r="C54" s="5"/>
      <c r="R54" s="6"/>
      <c r="S54" s="6"/>
      <c r="T54" s="6"/>
    </row>
    <row r="55" spans="2:20" s="3" customFormat="1" ht="15.5" x14ac:dyDescent="0.35">
      <c r="B55" s="7" t="s">
        <v>13</v>
      </c>
      <c r="C55" s="5"/>
      <c r="R55" s="6"/>
      <c r="S55" s="6"/>
      <c r="T55" s="6"/>
    </row>
    <row r="56" spans="2:20" s="3" customFormat="1" ht="15.5" x14ac:dyDescent="0.35">
      <c r="B56" s="7" t="s">
        <v>14</v>
      </c>
      <c r="C56" s="5"/>
    </row>
    <row r="57" spans="2:20" s="3" customFormat="1" ht="15.5" x14ac:dyDescent="0.35">
      <c r="B57" s="7" t="s">
        <v>15</v>
      </c>
      <c r="C57" s="5"/>
    </row>
    <row r="58" spans="2:20" s="3" customFormat="1" ht="15.5" x14ac:dyDescent="0.35">
      <c r="B58" s="7" t="s">
        <v>26</v>
      </c>
      <c r="C58" s="5"/>
    </row>
    <row r="59" spans="2:20" s="3" customFormat="1" ht="15.5" x14ac:dyDescent="0.35">
      <c r="B59" s="7" t="s">
        <v>27</v>
      </c>
      <c r="C59" s="5"/>
    </row>
    <row r="60" spans="2:20" s="3" customFormat="1" ht="15.5" x14ac:dyDescent="0.35">
      <c r="B60" s="7" t="s">
        <v>28</v>
      </c>
      <c r="C60" s="5"/>
    </row>
    <row r="61" spans="2:20" s="3" customFormat="1" ht="15.5" x14ac:dyDescent="0.35">
      <c r="B61" s="7" t="s">
        <v>16</v>
      </c>
      <c r="C61" s="5"/>
    </row>
    <row r="62" spans="2:20" s="3" customFormat="1" ht="15.5" x14ac:dyDescent="0.35">
      <c r="B62" s="7" t="s">
        <v>29</v>
      </c>
      <c r="C62" s="5"/>
    </row>
    <row r="63" spans="2:20" s="3" customFormat="1" ht="15.5" x14ac:dyDescent="0.35">
      <c r="B63" s="7" t="s">
        <v>17</v>
      </c>
      <c r="C63" s="5"/>
    </row>
    <row r="64" spans="2:20" s="3" customFormat="1" ht="15.5" x14ac:dyDescent="0.35">
      <c r="B64" s="7" t="s">
        <v>18</v>
      </c>
      <c r="C64" s="5"/>
      <c r="S64" s="6"/>
    </row>
    <row r="65" spans="2:21" s="3" customFormat="1" ht="15.5" x14ac:dyDescent="0.35">
      <c r="B65" s="7" t="s">
        <v>19</v>
      </c>
      <c r="C65" s="5"/>
      <c r="S65" s="6"/>
    </row>
    <row r="66" spans="2:21" s="3" customFormat="1" x14ac:dyDescent="0.25">
      <c r="B66" s="5"/>
      <c r="C66" s="5"/>
      <c r="S66" s="6"/>
    </row>
    <row r="67" spans="2:21" s="3" customFormat="1" x14ac:dyDescent="0.25">
      <c r="S67" s="6"/>
    </row>
    <row r="68" spans="2: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6"/>
      <c r="T68" s="3"/>
      <c r="U68" s="3"/>
    </row>
    <row r="69" spans="2:21" x14ac:dyDescent="0.25">
      <c r="B69" s="8"/>
      <c r="C69" s="8"/>
      <c r="D69" s="8"/>
    </row>
    <row r="70" spans="2:21" x14ac:dyDescent="0.25">
      <c r="B70" s="8"/>
      <c r="C70" s="8"/>
      <c r="D70" s="8"/>
    </row>
    <row r="71" spans="2:21" x14ac:dyDescent="0.25">
      <c r="B71" s="8"/>
      <c r="C71" s="8"/>
      <c r="D71" s="8"/>
    </row>
  </sheetData>
  <mergeCells count="29">
    <mergeCell ref="B25:T25"/>
    <mergeCell ref="C2:V5"/>
    <mergeCell ref="W2:Y2"/>
    <mergeCell ref="W3:Y3"/>
    <mergeCell ref="W4:Y4"/>
    <mergeCell ref="W5:Y5"/>
    <mergeCell ref="E8:K8"/>
    <mergeCell ref="M8:O8"/>
    <mergeCell ref="C39:T39"/>
    <mergeCell ref="C36:T36"/>
    <mergeCell ref="C42:T42"/>
    <mergeCell ref="C43:T43"/>
    <mergeCell ref="C44:T44"/>
    <mergeCell ref="C46:T46"/>
    <mergeCell ref="C26:T26"/>
    <mergeCell ref="C27:T27"/>
    <mergeCell ref="C28:T28"/>
    <mergeCell ref="C29:T29"/>
    <mergeCell ref="C30:T30"/>
    <mergeCell ref="C31:T31"/>
    <mergeCell ref="C32:T32"/>
    <mergeCell ref="C33:T33"/>
    <mergeCell ref="C34:T34"/>
    <mergeCell ref="C35:T35"/>
    <mergeCell ref="C37:T37"/>
    <mergeCell ref="C38:T38"/>
    <mergeCell ref="C40:T40"/>
    <mergeCell ref="C41:T41"/>
    <mergeCell ref="C45:T45"/>
  </mergeCells>
  <dataValidations count="1">
    <dataValidation type="list" allowBlank="1" showInputMessage="1" showErrorMessage="1" sqref="B9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Y71"/>
  <sheetViews>
    <sheetView zoomScale="55" zoomScaleNormal="55" zoomScaleSheetLayoutView="80" workbookViewId="0">
      <selection activeCell="W5" sqref="W5:Y5"/>
    </sheetView>
  </sheetViews>
  <sheetFormatPr defaultColWidth="9.26953125" defaultRowHeight="12.5" x14ac:dyDescent="0.25"/>
  <cols>
    <col min="1" max="1" width="3.453125" style="1" customWidth="1"/>
    <col min="2" max="2" width="27" style="1" customWidth="1"/>
    <col min="3" max="3" width="17.7265625" style="1" customWidth="1"/>
    <col min="4" max="4" width="2.26953125" style="1" customWidth="1"/>
    <col min="5" max="7" width="12.7265625" style="1" customWidth="1"/>
    <col min="8" max="8" width="17.7265625" style="1" customWidth="1"/>
    <col min="9" max="11" width="12.7265625" style="1" customWidth="1"/>
    <col min="12" max="12" width="2.26953125" style="1" customWidth="1"/>
    <col min="13" max="15" width="12.7265625" style="1" customWidth="1"/>
    <col min="16" max="16" width="2.26953125" style="1" customWidth="1"/>
    <col min="17" max="25" width="12.7265625" style="1" customWidth="1"/>
    <col min="26" max="16384" width="9.26953125" style="1"/>
  </cols>
  <sheetData>
    <row r="1" spans="1:25" customFormat="1" ht="15" thickBot="1" x14ac:dyDescent="0.4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9"/>
    </row>
    <row r="2" spans="1:25" customFormat="1" ht="36" customHeight="1" thickBot="1" x14ac:dyDescent="0.4">
      <c r="A2" s="9"/>
      <c r="B2" s="11"/>
      <c r="C2" s="177" t="s">
        <v>142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8"/>
      <c r="W2" s="174" t="s">
        <v>143</v>
      </c>
      <c r="X2" s="175"/>
      <c r="Y2" s="176"/>
    </row>
    <row r="3" spans="1:25" customFormat="1" ht="24.75" customHeight="1" thickBot="1" x14ac:dyDescent="0.4">
      <c r="A3" s="9"/>
      <c r="B3" s="12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80"/>
      <c r="W3" s="174" t="s">
        <v>144</v>
      </c>
      <c r="X3" s="175"/>
      <c r="Y3" s="176"/>
    </row>
    <row r="4" spans="1:25" customFormat="1" ht="22.5" customHeight="1" thickBot="1" x14ac:dyDescent="0.4">
      <c r="A4" s="9"/>
      <c r="B4" s="12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80"/>
      <c r="W4" s="174" t="s">
        <v>164</v>
      </c>
      <c r="X4" s="175"/>
      <c r="Y4" s="176"/>
    </row>
    <row r="5" spans="1:25" customFormat="1" ht="24" customHeight="1" thickBot="1" x14ac:dyDescent="0.4">
      <c r="A5" s="9"/>
      <c r="B5" s="13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2"/>
      <c r="W5" s="174" t="s">
        <v>220</v>
      </c>
      <c r="X5" s="175"/>
      <c r="Y5" s="176"/>
    </row>
    <row r="6" spans="1:25" ht="17.25" customHeight="1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"/>
      <c r="U6"/>
      <c r="V6"/>
      <c r="W6"/>
      <c r="X6"/>
      <c r="Y6"/>
    </row>
    <row r="7" spans="1:25" ht="16" thickBot="1" x14ac:dyDescent="0.4">
      <c r="B7" s="14" t="s">
        <v>30</v>
      </c>
      <c r="C7" s="15" t="s">
        <v>148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6"/>
      <c r="T7" s="9"/>
      <c r="U7"/>
      <c r="V7"/>
      <c r="W7"/>
      <c r="X7"/>
      <c r="Y7"/>
    </row>
    <row r="8" spans="1:25" ht="18" customHeight="1" thickBot="1" x14ac:dyDescent="0.4">
      <c r="B8" s="9"/>
      <c r="C8" s="9"/>
      <c r="D8" s="9"/>
      <c r="E8" s="168" t="s">
        <v>189</v>
      </c>
      <c r="F8" s="169"/>
      <c r="G8" s="169"/>
      <c r="H8" s="169"/>
      <c r="I8" s="169"/>
      <c r="J8" s="169"/>
      <c r="K8" s="170"/>
      <c r="L8" s="66"/>
      <c r="M8" s="171" t="s">
        <v>190</v>
      </c>
      <c r="N8" s="172"/>
      <c r="O8" s="173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50.15" customHeight="1" thickBot="1" x14ac:dyDescent="0.4">
      <c r="B9" s="67" t="s">
        <v>191</v>
      </c>
      <c r="C9" s="68" t="s">
        <v>0</v>
      </c>
      <c r="D9" s="9"/>
      <c r="E9" s="67" t="s">
        <v>171</v>
      </c>
      <c r="F9" s="68" t="s">
        <v>9</v>
      </c>
      <c r="G9" s="68" t="s">
        <v>165</v>
      </c>
      <c r="H9" s="69" t="s">
        <v>192</v>
      </c>
      <c r="I9" s="68" t="s">
        <v>193</v>
      </c>
      <c r="J9" s="68" t="s">
        <v>194</v>
      </c>
      <c r="K9" s="70" t="s">
        <v>195</v>
      </c>
      <c r="L9" s="66"/>
      <c r="M9" s="67" t="s">
        <v>10</v>
      </c>
      <c r="N9" s="68" t="s">
        <v>11</v>
      </c>
      <c r="O9" s="70" t="s">
        <v>151</v>
      </c>
      <c r="P9" s="9"/>
      <c r="Q9" s="67" t="s">
        <v>1</v>
      </c>
      <c r="R9" s="68" t="s">
        <v>2</v>
      </c>
      <c r="S9" s="68" t="s">
        <v>3</v>
      </c>
      <c r="T9" s="68" t="s">
        <v>4</v>
      </c>
      <c r="U9" s="68" t="s">
        <v>5</v>
      </c>
      <c r="V9" s="68" t="s">
        <v>6</v>
      </c>
      <c r="W9" s="68" t="s">
        <v>7</v>
      </c>
      <c r="X9" s="68" t="s">
        <v>8</v>
      </c>
      <c r="Y9" s="70" t="s">
        <v>170</v>
      </c>
    </row>
    <row r="10" spans="1:25" s="2" customFormat="1" ht="33.75" customHeight="1" thickBot="1" x14ac:dyDescent="0.4">
      <c r="B10" s="71" t="s">
        <v>196</v>
      </c>
      <c r="C10" s="72">
        <v>49035</v>
      </c>
      <c r="D10" s="73"/>
      <c r="E10" s="74">
        <v>2.1617212195370654</v>
      </c>
      <c r="F10" s="72">
        <v>2</v>
      </c>
      <c r="G10" s="72">
        <v>0</v>
      </c>
      <c r="H10" s="75">
        <v>1</v>
      </c>
      <c r="I10" s="75" t="s">
        <v>187</v>
      </c>
      <c r="J10" s="75" t="s">
        <v>187</v>
      </c>
      <c r="K10" s="76" t="s">
        <v>187</v>
      </c>
      <c r="L10" s="66"/>
      <c r="M10" s="74">
        <v>0</v>
      </c>
      <c r="N10" s="77">
        <v>0</v>
      </c>
      <c r="O10" s="78">
        <v>0</v>
      </c>
      <c r="P10" s="9"/>
      <c r="Q10" s="79">
        <v>0</v>
      </c>
      <c r="R10" s="80">
        <v>0</v>
      </c>
      <c r="S10" s="80">
        <v>0</v>
      </c>
      <c r="T10" s="80">
        <v>0</v>
      </c>
      <c r="U10" s="80">
        <v>0</v>
      </c>
      <c r="V10" s="80">
        <v>1</v>
      </c>
      <c r="W10" s="80">
        <v>1</v>
      </c>
      <c r="X10" s="80">
        <v>0</v>
      </c>
      <c r="Y10" s="81">
        <v>106</v>
      </c>
    </row>
    <row r="11" spans="1:25" s="2" customFormat="1" ht="33.75" hidden="1" customHeight="1" x14ac:dyDescent="0.35">
      <c r="B11" s="82" t="s">
        <v>198</v>
      </c>
      <c r="C11" s="83"/>
      <c r="D11" s="73"/>
      <c r="E11" s="84" t="e">
        <f t="shared" ref="E11:E22" si="0">Y11*1000/C11</f>
        <v>#DIV/0!</v>
      </c>
      <c r="F11" s="83"/>
      <c r="G11" s="83"/>
      <c r="H11" s="85"/>
      <c r="I11" s="85"/>
      <c r="J11" s="85"/>
      <c r="K11" s="86"/>
      <c r="L11" s="66"/>
      <c r="M11" s="84" t="e">
        <f t="shared" ref="M11:M22" si="1">SUM(R11:U11)/C11* (1000000)</f>
        <v>#DIV/0!</v>
      </c>
      <c r="N11" s="87" t="e">
        <f t="shared" ref="N11:N22" si="2">Q11/C11*1000000</f>
        <v>#DIV/0!</v>
      </c>
      <c r="O11" s="88" t="e">
        <f t="shared" ref="O11:O22" si="3">(S11*1000000/C11)*N11/1000</f>
        <v>#DIV/0!</v>
      </c>
      <c r="P11" s="9"/>
      <c r="Q11" s="89"/>
      <c r="R11" s="90"/>
      <c r="S11" s="90"/>
      <c r="T11" s="90"/>
      <c r="U11" s="90"/>
      <c r="V11" s="90"/>
      <c r="W11" s="90"/>
      <c r="X11" s="90"/>
      <c r="Y11" s="91"/>
    </row>
    <row r="12" spans="1:25" s="2" customFormat="1" ht="33.75" hidden="1" customHeight="1" x14ac:dyDescent="0.35">
      <c r="B12" s="82" t="s">
        <v>199</v>
      </c>
      <c r="C12" s="83"/>
      <c r="D12" s="73"/>
      <c r="E12" s="84" t="e">
        <f t="shared" si="0"/>
        <v>#DIV/0!</v>
      </c>
      <c r="F12" s="83"/>
      <c r="G12" s="83"/>
      <c r="H12" s="85"/>
      <c r="I12" s="85"/>
      <c r="J12" s="85"/>
      <c r="K12" s="86"/>
      <c r="L12" s="66"/>
      <c r="M12" s="84" t="e">
        <f t="shared" si="1"/>
        <v>#DIV/0!</v>
      </c>
      <c r="N12" s="87" t="e">
        <f t="shared" si="2"/>
        <v>#DIV/0!</v>
      </c>
      <c r="O12" s="88" t="e">
        <f t="shared" si="3"/>
        <v>#DIV/0!</v>
      </c>
      <c r="P12" s="9"/>
      <c r="Q12" s="89"/>
      <c r="R12" s="90"/>
      <c r="S12" s="90"/>
      <c r="T12" s="90"/>
      <c r="U12" s="90"/>
      <c r="V12" s="90"/>
      <c r="W12" s="90"/>
      <c r="X12" s="90"/>
      <c r="Y12" s="91"/>
    </row>
    <row r="13" spans="1:25" s="2" customFormat="1" ht="33.75" hidden="1" customHeight="1" x14ac:dyDescent="0.35">
      <c r="B13" s="82" t="s">
        <v>200</v>
      </c>
      <c r="C13" s="83"/>
      <c r="D13" s="73"/>
      <c r="E13" s="84" t="e">
        <f t="shared" si="0"/>
        <v>#DIV/0!</v>
      </c>
      <c r="F13" s="83"/>
      <c r="G13" s="83"/>
      <c r="H13" s="85"/>
      <c r="I13" s="85"/>
      <c r="J13" s="85"/>
      <c r="K13" s="86"/>
      <c r="L13" s="66"/>
      <c r="M13" s="84" t="e">
        <f t="shared" si="1"/>
        <v>#DIV/0!</v>
      </c>
      <c r="N13" s="87" t="e">
        <f t="shared" si="2"/>
        <v>#DIV/0!</v>
      </c>
      <c r="O13" s="88" t="e">
        <f t="shared" si="3"/>
        <v>#DIV/0!</v>
      </c>
      <c r="P13" s="9"/>
      <c r="Q13" s="89"/>
      <c r="R13" s="90"/>
      <c r="S13" s="90"/>
      <c r="T13" s="90"/>
      <c r="U13" s="90"/>
      <c r="V13" s="90"/>
      <c r="W13" s="90"/>
      <c r="X13" s="90"/>
      <c r="Y13" s="91"/>
    </row>
    <row r="14" spans="1:25" s="2" customFormat="1" ht="33.75" hidden="1" customHeight="1" x14ac:dyDescent="0.35">
      <c r="B14" s="82" t="s">
        <v>201</v>
      </c>
      <c r="C14" s="83"/>
      <c r="D14" s="73"/>
      <c r="E14" s="84" t="e">
        <f t="shared" si="0"/>
        <v>#DIV/0!</v>
      </c>
      <c r="F14" s="83"/>
      <c r="G14" s="83"/>
      <c r="H14" s="85"/>
      <c r="I14" s="85"/>
      <c r="J14" s="85"/>
      <c r="K14" s="86"/>
      <c r="L14" s="66"/>
      <c r="M14" s="84" t="e">
        <f t="shared" si="1"/>
        <v>#DIV/0!</v>
      </c>
      <c r="N14" s="87" t="e">
        <f t="shared" si="2"/>
        <v>#DIV/0!</v>
      </c>
      <c r="O14" s="88" t="e">
        <f t="shared" si="3"/>
        <v>#DIV/0!</v>
      </c>
      <c r="P14" s="9"/>
      <c r="Q14" s="89"/>
      <c r="R14" s="90"/>
      <c r="S14" s="90"/>
      <c r="T14" s="90"/>
      <c r="U14" s="90"/>
      <c r="V14" s="90"/>
      <c r="W14" s="90"/>
      <c r="X14" s="90"/>
      <c r="Y14" s="91"/>
    </row>
    <row r="15" spans="1:25" s="2" customFormat="1" ht="33.75" hidden="1" customHeight="1" x14ac:dyDescent="0.35">
      <c r="B15" s="82" t="s">
        <v>202</v>
      </c>
      <c r="C15" s="83"/>
      <c r="D15" s="73"/>
      <c r="E15" s="84" t="e">
        <f t="shared" si="0"/>
        <v>#DIV/0!</v>
      </c>
      <c r="F15" s="83"/>
      <c r="G15" s="83"/>
      <c r="H15" s="85"/>
      <c r="I15" s="85"/>
      <c r="J15" s="85"/>
      <c r="K15" s="86"/>
      <c r="L15" s="66"/>
      <c r="M15" s="84" t="e">
        <f t="shared" si="1"/>
        <v>#DIV/0!</v>
      </c>
      <c r="N15" s="87" t="e">
        <f t="shared" si="2"/>
        <v>#DIV/0!</v>
      </c>
      <c r="O15" s="88" t="e">
        <f t="shared" si="3"/>
        <v>#DIV/0!</v>
      </c>
      <c r="P15" s="9"/>
      <c r="Q15" s="89"/>
      <c r="R15" s="90"/>
      <c r="S15" s="90"/>
      <c r="T15" s="90"/>
      <c r="U15" s="90"/>
      <c r="V15" s="90"/>
      <c r="W15" s="90"/>
      <c r="X15" s="90"/>
      <c r="Y15" s="91"/>
    </row>
    <row r="16" spans="1:25" s="2" customFormat="1" ht="33.75" hidden="1" customHeight="1" x14ac:dyDescent="0.35">
      <c r="B16" s="82" t="s">
        <v>203</v>
      </c>
      <c r="C16" s="83"/>
      <c r="D16" s="73"/>
      <c r="E16" s="84" t="e">
        <f t="shared" si="0"/>
        <v>#DIV/0!</v>
      </c>
      <c r="F16" s="83"/>
      <c r="G16" s="83"/>
      <c r="H16" s="85"/>
      <c r="I16" s="85"/>
      <c r="J16" s="85"/>
      <c r="K16" s="86"/>
      <c r="L16" s="66"/>
      <c r="M16" s="84" t="e">
        <f t="shared" si="1"/>
        <v>#DIV/0!</v>
      </c>
      <c r="N16" s="87" t="e">
        <f t="shared" si="2"/>
        <v>#DIV/0!</v>
      </c>
      <c r="O16" s="88" t="e">
        <f t="shared" si="3"/>
        <v>#DIV/0!</v>
      </c>
      <c r="P16" s="9"/>
      <c r="Q16" s="92"/>
      <c r="R16" s="90"/>
      <c r="S16" s="90"/>
      <c r="T16" s="90"/>
      <c r="U16" s="90"/>
      <c r="V16" s="90"/>
      <c r="W16" s="90"/>
      <c r="X16" s="90"/>
      <c r="Y16" s="91"/>
    </row>
    <row r="17" spans="2:25" s="2" customFormat="1" ht="33.75" hidden="1" customHeight="1" x14ac:dyDescent="0.35">
      <c r="B17" s="82" t="s">
        <v>204</v>
      </c>
      <c r="C17" s="83"/>
      <c r="D17" s="73"/>
      <c r="E17" s="84" t="e">
        <f t="shared" si="0"/>
        <v>#DIV/0!</v>
      </c>
      <c r="F17" s="83"/>
      <c r="G17" s="83"/>
      <c r="H17" s="85"/>
      <c r="I17" s="85"/>
      <c r="J17" s="85"/>
      <c r="K17" s="86"/>
      <c r="L17" s="66"/>
      <c r="M17" s="84" t="e">
        <f t="shared" si="1"/>
        <v>#DIV/0!</v>
      </c>
      <c r="N17" s="87" t="e">
        <f t="shared" si="2"/>
        <v>#DIV/0!</v>
      </c>
      <c r="O17" s="88" t="e">
        <f t="shared" si="3"/>
        <v>#DIV/0!</v>
      </c>
      <c r="P17" s="9"/>
      <c r="Q17" s="89"/>
      <c r="R17" s="90"/>
      <c r="S17" s="90"/>
      <c r="T17" s="90"/>
      <c r="U17" s="90"/>
      <c r="V17" s="90"/>
      <c r="W17" s="90"/>
      <c r="X17" s="90"/>
      <c r="Y17" s="91"/>
    </row>
    <row r="18" spans="2:25" s="2" customFormat="1" ht="33.75" hidden="1" customHeight="1" x14ac:dyDescent="0.35">
      <c r="B18" s="82" t="s">
        <v>205</v>
      </c>
      <c r="C18" s="83"/>
      <c r="D18" s="73"/>
      <c r="E18" s="84" t="e">
        <f t="shared" si="0"/>
        <v>#DIV/0!</v>
      </c>
      <c r="F18" s="83"/>
      <c r="G18" s="83"/>
      <c r="H18" s="85"/>
      <c r="I18" s="85"/>
      <c r="J18" s="85"/>
      <c r="K18" s="86"/>
      <c r="L18" s="66"/>
      <c r="M18" s="84" t="e">
        <f t="shared" si="1"/>
        <v>#DIV/0!</v>
      </c>
      <c r="N18" s="87" t="e">
        <f t="shared" si="2"/>
        <v>#DIV/0!</v>
      </c>
      <c r="O18" s="88" t="e">
        <f t="shared" si="3"/>
        <v>#DIV/0!</v>
      </c>
      <c r="P18" s="9"/>
      <c r="Q18" s="89"/>
      <c r="R18" s="90"/>
      <c r="S18" s="90"/>
      <c r="T18" s="90"/>
      <c r="U18" s="90"/>
      <c r="V18" s="90"/>
      <c r="W18" s="90"/>
      <c r="X18" s="90"/>
      <c r="Y18" s="91"/>
    </row>
    <row r="19" spans="2:25" s="2" customFormat="1" ht="33.75" hidden="1" customHeight="1" x14ac:dyDescent="0.35">
      <c r="B19" s="82" t="s">
        <v>206</v>
      </c>
      <c r="C19" s="83"/>
      <c r="D19" s="73"/>
      <c r="E19" s="84" t="e">
        <f t="shared" si="0"/>
        <v>#DIV/0!</v>
      </c>
      <c r="F19" s="83"/>
      <c r="G19" s="83"/>
      <c r="H19" s="85"/>
      <c r="I19" s="85"/>
      <c r="J19" s="85"/>
      <c r="K19" s="86"/>
      <c r="L19" s="66"/>
      <c r="M19" s="84" t="e">
        <f t="shared" si="1"/>
        <v>#DIV/0!</v>
      </c>
      <c r="N19" s="87" t="e">
        <f t="shared" si="2"/>
        <v>#DIV/0!</v>
      </c>
      <c r="O19" s="88" t="e">
        <f t="shared" si="3"/>
        <v>#DIV/0!</v>
      </c>
      <c r="P19" s="9"/>
      <c r="Q19" s="89"/>
      <c r="R19" s="90"/>
      <c r="S19" s="90"/>
      <c r="T19" s="90"/>
      <c r="U19" s="90"/>
      <c r="V19" s="90"/>
      <c r="W19" s="90"/>
      <c r="X19" s="90"/>
      <c r="Y19" s="91"/>
    </row>
    <row r="20" spans="2:25" s="2" customFormat="1" ht="33.75" hidden="1" customHeight="1" x14ac:dyDescent="0.35">
      <c r="B20" s="82" t="s">
        <v>207</v>
      </c>
      <c r="C20" s="83"/>
      <c r="D20" s="73"/>
      <c r="E20" s="84" t="e">
        <f t="shared" si="0"/>
        <v>#DIV/0!</v>
      </c>
      <c r="F20" s="83"/>
      <c r="G20" s="83"/>
      <c r="H20" s="85"/>
      <c r="I20" s="85"/>
      <c r="J20" s="85"/>
      <c r="K20" s="86"/>
      <c r="L20" s="66"/>
      <c r="M20" s="84" t="e">
        <f t="shared" si="1"/>
        <v>#DIV/0!</v>
      </c>
      <c r="N20" s="87" t="e">
        <f t="shared" si="2"/>
        <v>#DIV/0!</v>
      </c>
      <c r="O20" s="88" t="e">
        <f t="shared" si="3"/>
        <v>#DIV/0!</v>
      </c>
      <c r="P20" s="9"/>
      <c r="Q20" s="89"/>
      <c r="R20" s="90"/>
      <c r="S20" s="90"/>
      <c r="T20" s="90"/>
      <c r="U20" s="90"/>
      <c r="V20" s="90"/>
      <c r="W20" s="90"/>
      <c r="X20" s="90"/>
      <c r="Y20" s="91"/>
    </row>
    <row r="21" spans="2:25" s="2" customFormat="1" ht="33.75" hidden="1" customHeight="1" x14ac:dyDescent="0.35">
      <c r="B21" s="93" t="s">
        <v>208</v>
      </c>
      <c r="C21" s="94"/>
      <c r="D21" s="73"/>
      <c r="E21" s="95" t="e">
        <f t="shared" si="0"/>
        <v>#DIV/0!</v>
      </c>
      <c r="F21" s="96"/>
      <c r="G21" s="96"/>
      <c r="H21" s="97"/>
      <c r="I21" s="97"/>
      <c r="J21" s="97"/>
      <c r="K21" s="98"/>
      <c r="L21" s="66"/>
      <c r="M21" s="95" t="e">
        <f t="shared" si="1"/>
        <v>#DIV/0!</v>
      </c>
      <c r="N21" s="99" t="e">
        <f t="shared" si="2"/>
        <v>#DIV/0!</v>
      </c>
      <c r="O21" s="100" t="e">
        <f t="shared" si="3"/>
        <v>#DIV/0!</v>
      </c>
      <c r="P21" s="9"/>
      <c r="Q21" s="101"/>
      <c r="R21" s="102"/>
      <c r="S21" s="102"/>
      <c r="T21" s="102"/>
      <c r="U21" s="102"/>
      <c r="V21" s="102"/>
      <c r="W21" s="102"/>
      <c r="X21" s="102"/>
      <c r="Y21" s="103"/>
    </row>
    <row r="22" spans="2:25" s="2" customFormat="1" ht="29.25" customHeight="1" thickBot="1" x14ac:dyDescent="0.4">
      <c r="B22" s="104" t="s">
        <v>186</v>
      </c>
      <c r="C22" s="113">
        <f>SUM(C10:C21)</f>
        <v>49035</v>
      </c>
      <c r="D22" s="73">
        <f>SUM(D10:D21)</f>
        <v>0</v>
      </c>
      <c r="E22" s="106">
        <f t="shared" si="0"/>
        <v>2.1617212195370654</v>
      </c>
      <c r="F22" s="105">
        <f>SUM(F10:F21)</f>
        <v>2</v>
      </c>
      <c r="G22" s="105">
        <f>SUM(G10:G21)</f>
        <v>0</v>
      </c>
      <c r="H22" s="107">
        <f>AVERAGE(H10:H21)</f>
        <v>1</v>
      </c>
      <c r="I22" s="107">
        <v>0</v>
      </c>
      <c r="J22" s="107" t="s">
        <v>197</v>
      </c>
      <c r="K22" s="108" t="s">
        <v>197</v>
      </c>
      <c r="L22" s="66"/>
      <c r="M22" s="106">
        <f t="shared" si="1"/>
        <v>0</v>
      </c>
      <c r="N22" s="109">
        <f t="shared" si="2"/>
        <v>0</v>
      </c>
      <c r="O22" s="110">
        <f t="shared" si="3"/>
        <v>0</v>
      </c>
      <c r="P22" s="9"/>
      <c r="Q22" s="111">
        <f t="shared" ref="Q22:Y22" si="4">SUM(Q10:Q21)</f>
        <v>0</v>
      </c>
      <c r="R22" s="105">
        <f t="shared" si="4"/>
        <v>0</v>
      </c>
      <c r="S22" s="105">
        <f t="shared" si="4"/>
        <v>0</v>
      </c>
      <c r="T22" s="105">
        <f t="shared" si="4"/>
        <v>0</v>
      </c>
      <c r="U22" s="105">
        <f t="shared" si="4"/>
        <v>0</v>
      </c>
      <c r="V22" s="105">
        <f t="shared" si="4"/>
        <v>1</v>
      </c>
      <c r="W22" s="105">
        <f t="shared" si="4"/>
        <v>1</v>
      </c>
      <c r="X22" s="112">
        <f t="shared" si="4"/>
        <v>0</v>
      </c>
      <c r="Y22" s="113">
        <f t="shared" si="4"/>
        <v>106</v>
      </c>
    </row>
    <row r="23" spans="2:25" ht="11.25" customHeight="1" x14ac:dyDescent="0.35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20"/>
      <c r="V23" s="120"/>
      <c r="W23" s="120"/>
      <c r="X23" s="120"/>
      <c r="Y23" s="120"/>
    </row>
    <row r="24" spans="2:25" ht="15" thickBot="1" x14ac:dyDescent="0.4"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20"/>
      <c r="V24" s="120"/>
      <c r="W24" s="120"/>
      <c r="X24" s="120"/>
      <c r="Y24" s="120"/>
    </row>
    <row r="25" spans="2:25" ht="16" thickBot="1" x14ac:dyDescent="0.4">
      <c r="B25" s="183" t="s">
        <v>209</v>
      </c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5"/>
      <c r="U25"/>
      <c r="V25"/>
      <c r="W25"/>
      <c r="X25"/>
      <c r="Y25"/>
    </row>
    <row r="26" spans="2:25" ht="15.5" x14ac:dyDescent="0.35">
      <c r="B26" s="114" t="s">
        <v>0</v>
      </c>
      <c r="C26" s="162" t="s">
        <v>210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4"/>
      <c r="U26"/>
      <c r="V26"/>
      <c r="W26"/>
      <c r="X26"/>
      <c r="Y26"/>
    </row>
    <row r="27" spans="2:25" ht="15.5" x14ac:dyDescent="0.35">
      <c r="B27" s="115" t="s">
        <v>1</v>
      </c>
      <c r="C27" s="162" t="s">
        <v>172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/>
      <c r="V27"/>
      <c r="W27"/>
      <c r="X27"/>
      <c r="Y27"/>
    </row>
    <row r="28" spans="2:25" ht="15.5" x14ac:dyDescent="0.35">
      <c r="B28" s="115" t="s">
        <v>2</v>
      </c>
      <c r="C28" s="162" t="s">
        <v>173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4"/>
      <c r="U28"/>
      <c r="V28"/>
      <c r="W28"/>
      <c r="X28"/>
      <c r="Y28"/>
    </row>
    <row r="29" spans="2:25" ht="15.5" x14ac:dyDescent="0.35">
      <c r="B29" s="115" t="s">
        <v>3</v>
      </c>
      <c r="C29" s="162" t="s">
        <v>20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4"/>
      <c r="U29"/>
      <c r="V29"/>
      <c r="W29"/>
      <c r="X29"/>
      <c r="Y29"/>
    </row>
    <row r="30" spans="2:25" ht="15.5" x14ac:dyDescent="0.35">
      <c r="B30" s="115" t="s">
        <v>21</v>
      </c>
      <c r="C30" s="162" t="s">
        <v>22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4"/>
      <c r="U30"/>
      <c r="V30"/>
      <c r="W30"/>
      <c r="X30"/>
      <c r="Y30"/>
    </row>
    <row r="31" spans="2:25" ht="15.5" x14ac:dyDescent="0.35">
      <c r="B31" s="115" t="s">
        <v>5</v>
      </c>
      <c r="C31" s="162" t="s">
        <v>23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4"/>
      <c r="U31"/>
      <c r="V31"/>
      <c r="W31"/>
      <c r="X31"/>
      <c r="Y31"/>
    </row>
    <row r="32" spans="2:25" ht="15.5" x14ac:dyDescent="0.35">
      <c r="B32" s="115" t="s">
        <v>6</v>
      </c>
      <c r="C32" s="162" t="s">
        <v>33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  <c r="U32"/>
      <c r="V32"/>
      <c r="W32"/>
      <c r="X32"/>
      <c r="Y32"/>
    </row>
    <row r="33" spans="1:25" ht="15.5" x14ac:dyDescent="0.35">
      <c r="B33" s="115" t="s">
        <v>7</v>
      </c>
      <c r="C33" s="162" t="s">
        <v>174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4"/>
      <c r="U33"/>
      <c r="V33"/>
      <c r="W33"/>
      <c r="X33"/>
      <c r="Y33"/>
    </row>
    <row r="34" spans="1:25" ht="15.5" x14ac:dyDescent="0.35">
      <c r="B34" s="115" t="s">
        <v>175</v>
      </c>
      <c r="C34" s="162" t="s">
        <v>211</v>
      </c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4"/>
      <c r="U34"/>
      <c r="V34"/>
      <c r="W34"/>
      <c r="X34"/>
      <c r="Y34"/>
    </row>
    <row r="35" spans="1:25" ht="15.5" x14ac:dyDescent="0.35">
      <c r="B35" s="115" t="s">
        <v>176</v>
      </c>
      <c r="C35" s="162" t="s">
        <v>177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4"/>
      <c r="U35"/>
      <c r="V35"/>
      <c r="W35"/>
      <c r="X35"/>
      <c r="Y35"/>
    </row>
    <row r="36" spans="1:25" customFormat="1" ht="15.5" x14ac:dyDescent="0.35">
      <c r="A36" s="9"/>
      <c r="B36" s="115" t="s">
        <v>8</v>
      </c>
      <c r="C36" s="162" t="s">
        <v>24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4"/>
    </row>
    <row r="37" spans="1:25" ht="15.5" x14ac:dyDescent="0.35">
      <c r="B37" s="115" t="s">
        <v>9</v>
      </c>
      <c r="C37" s="162" t="s">
        <v>178</v>
      </c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4"/>
      <c r="U37"/>
      <c r="V37"/>
      <c r="W37"/>
      <c r="X37"/>
      <c r="Y37"/>
    </row>
    <row r="38" spans="1:25" ht="15.5" x14ac:dyDescent="0.35">
      <c r="B38" s="115" t="s">
        <v>165</v>
      </c>
      <c r="C38" s="162" t="s">
        <v>166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4"/>
      <c r="U38"/>
      <c r="V38"/>
      <c r="W38"/>
      <c r="X38"/>
      <c r="Y38"/>
    </row>
    <row r="39" spans="1:25" ht="15.5" x14ac:dyDescent="0.35">
      <c r="B39" s="115" t="s">
        <v>10</v>
      </c>
      <c r="C39" s="162" t="s">
        <v>25</v>
      </c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4"/>
      <c r="U39"/>
      <c r="V39"/>
      <c r="W39"/>
      <c r="X39"/>
      <c r="Y39"/>
    </row>
    <row r="40" spans="1:25" ht="15.5" x14ac:dyDescent="0.35">
      <c r="B40" s="115" t="s">
        <v>11</v>
      </c>
      <c r="C40" s="162" t="s">
        <v>179</v>
      </c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4"/>
      <c r="U40"/>
      <c r="V40"/>
      <c r="W40"/>
      <c r="X40"/>
      <c r="Y40"/>
    </row>
    <row r="41" spans="1:25" ht="15.5" x14ac:dyDescent="0.35">
      <c r="B41" s="115" t="s">
        <v>151</v>
      </c>
      <c r="C41" s="162" t="s">
        <v>180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4"/>
      <c r="U41"/>
      <c r="V41"/>
      <c r="W41"/>
      <c r="X41"/>
      <c r="Y41"/>
    </row>
    <row r="42" spans="1:25" ht="15.5" x14ac:dyDescent="0.35">
      <c r="B42" s="115" t="s">
        <v>181</v>
      </c>
      <c r="C42" s="162" t="s">
        <v>182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4"/>
      <c r="U42"/>
      <c r="V42"/>
      <c r="W42"/>
      <c r="X42"/>
      <c r="Y42"/>
    </row>
    <row r="43" spans="1:25" ht="15.5" x14ac:dyDescent="0.35">
      <c r="B43" s="115" t="s">
        <v>183</v>
      </c>
      <c r="C43" s="162" t="s">
        <v>212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4"/>
      <c r="U43"/>
      <c r="V43"/>
      <c r="W43"/>
      <c r="X43"/>
      <c r="Y43"/>
    </row>
    <row r="44" spans="1:25" ht="15.5" x14ac:dyDescent="0.35">
      <c r="B44" s="116" t="s">
        <v>213</v>
      </c>
      <c r="C44" s="162" t="s">
        <v>184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4"/>
      <c r="U44"/>
      <c r="V44"/>
      <c r="W44"/>
      <c r="X44"/>
      <c r="Y44"/>
    </row>
    <row r="45" spans="1:25" ht="15.5" x14ac:dyDescent="0.35">
      <c r="B45" s="115" t="s">
        <v>171</v>
      </c>
      <c r="C45" s="162" t="s">
        <v>185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4"/>
      <c r="U45"/>
      <c r="V45"/>
      <c r="W45"/>
      <c r="X45"/>
      <c r="Y45"/>
    </row>
    <row r="46" spans="1:25" ht="16" thickBot="1" x14ac:dyDescent="0.4">
      <c r="B46" s="117" t="s">
        <v>214</v>
      </c>
      <c r="C46" s="165" t="s">
        <v>215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7"/>
      <c r="U46"/>
      <c r="V46"/>
      <c r="W46"/>
      <c r="X46"/>
      <c r="Y46"/>
    </row>
    <row r="47" spans="1:25" s="58" customFormat="1" ht="14.5" x14ac:dyDescent="0.3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/>
      <c r="V47"/>
      <c r="W47"/>
      <c r="X47"/>
      <c r="Y47"/>
    </row>
    <row r="48" spans="1:25" ht="30.75" customHeight="1" x14ac:dyDescent="0.25"/>
    <row r="49" spans="2:22" ht="4.5" customHeight="1" x14ac:dyDescent="0.25"/>
    <row r="50" spans="2:22" s="3" customFormat="1" ht="7.5" customHeight="1" x14ac:dyDescent="0.25">
      <c r="O50" s="4"/>
      <c r="V50" s="1"/>
    </row>
    <row r="51" spans="2:22" s="3" customFormat="1" hidden="1" x14ac:dyDescent="0.25">
      <c r="O51" s="4"/>
      <c r="V51" s="1"/>
    </row>
    <row r="52" spans="2:22" s="3" customFormat="1" x14ac:dyDescent="0.25"/>
    <row r="53" spans="2:22" s="3" customFormat="1" x14ac:dyDescent="0.25">
      <c r="B53" s="5"/>
      <c r="C53" s="5"/>
      <c r="R53" s="6"/>
      <c r="S53" s="6"/>
      <c r="T53" s="6"/>
    </row>
    <row r="54" spans="2:22" s="3" customFormat="1" ht="15.5" x14ac:dyDescent="0.35">
      <c r="B54" s="7" t="s">
        <v>12</v>
      </c>
      <c r="C54" s="5"/>
      <c r="R54" s="6"/>
      <c r="S54" s="6"/>
      <c r="T54" s="6"/>
    </row>
    <row r="55" spans="2:22" s="3" customFormat="1" ht="15.5" x14ac:dyDescent="0.35">
      <c r="B55" s="7" t="s">
        <v>13</v>
      </c>
      <c r="C55" s="5"/>
      <c r="R55" s="6"/>
      <c r="S55" s="6"/>
      <c r="T55" s="6"/>
    </row>
    <row r="56" spans="2:22" s="3" customFormat="1" ht="15.5" x14ac:dyDescent="0.35">
      <c r="B56" s="7" t="s">
        <v>14</v>
      </c>
      <c r="C56" s="5"/>
    </row>
    <row r="57" spans="2:22" s="3" customFormat="1" ht="15.5" x14ac:dyDescent="0.35">
      <c r="B57" s="7" t="s">
        <v>15</v>
      </c>
      <c r="C57" s="5"/>
    </row>
    <row r="58" spans="2:22" s="3" customFormat="1" ht="15.5" x14ac:dyDescent="0.35">
      <c r="B58" s="7" t="s">
        <v>26</v>
      </c>
      <c r="C58" s="5"/>
    </row>
    <row r="59" spans="2:22" s="3" customFormat="1" ht="15.5" x14ac:dyDescent="0.35">
      <c r="B59" s="7" t="s">
        <v>27</v>
      </c>
      <c r="C59" s="5"/>
    </row>
    <row r="60" spans="2:22" s="3" customFormat="1" ht="15.5" x14ac:dyDescent="0.35">
      <c r="B60" s="7" t="s">
        <v>28</v>
      </c>
      <c r="C60" s="5"/>
    </row>
    <row r="61" spans="2:22" s="3" customFormat="1" ht="15.5" x14ac:dyDescent="0.35">
      <c r="B61" s="7" t="s">
        <v>16</v>
      </c>
      <c r="C61" s="5"/>
    </row>
    <row r="62" spans="2:22" s="3" customFormat="1" ht="15.5" x14ac:dyDescent="0.35">
      <c r="B62" s="7" t="s">
        <v>29</v>
      </c>
      <c r="C62" s="5"/>
    </row>
    <row r="63" spans="2:22" s="3" customFormat="1" ht="15.5" x14ac:dyDescent="0.35">
      <c r="B63" s="7" t="s">
        <v>17</v>
      </c>
      <c r="C63" s="5"/>
    </row>
    <row r="64" spans="2:22" s="3" customFormat="1" ht="15.5" x14ac:dyDescent="0.35">
      <c r="B64" s="7" t="s">
        <v>18</v>
      </c>
      <c r="C64" s="5"/>
      <c r="S64" s="6"/>
    </row>
    <row r="65" spans="2:21" s="3" customFormat="1" ht="15.5" x14ac:dyDescent="0.35">
      <c r="B65" s="7" t="s">
        <v>19</v>
      </c>
      <c r="C65" s="5"/>
      <c r="S65" s="6"/>
    </row>
    <row r="66" spans="2:21" s="3" customFormat="1" x14ac:dyDescent="0.25">
      <c r="B66" s="5"/>
      <c r="C66" s="5"/>
      <c r="S66" s="6"/>
    </row>
    <row r="67" spans="2:21" s="3" customFormat="1" x14ac:dyDescent="0.25">
      <c r="S67" s="6"/>
    </row>
    <row r="68" spans="2: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6"/>
      <c r="T68" s="3"/>
      <c r="U68" s="3"/>
    </row>
    <row r="69" spans="2:21" x14ac:dyDescent="0.25">
      <c r="B69" s="8"/>
      <c r="C69" s="8"/>
      <c r="D69" s="8"/>
    </row>
    <row r="70" spans="2:21" x14ac:dyDescent="0.25">
      <c r="B70" s="8"/>
      <c r="C70" s="8"/>
      <c r="D70" s="8"/>
    </row>
    <row r="71" spans="2:21" x14ac:dyDescent="0.25">
      <c r="B71" s="8"/>
      <c r="C71" s="8"/>
      <c r="D71" s="8"/>
    </row>
  </sheetData>
  <mergeCells count="29">
    <mergeCell ref="B25:T25"/>
    <mergeCell ref="C2:V5"/>
    <mergeCell ref="W2:Y2"/>
    <mergeCell ref="W3:Y3"/>
    <mergeCell ref="W4:Y4"/>
    <mergeCell ref="W5:Y5"/>
    <mergeCell ref="E8:K8"/>
    <mergeCell ref="M8:O8"/>
    <mergeCell ref="C39:T39"/>
    <mergeCell ref="C36:T36"/>
    <mergeCell ref="C42:T42"/>
    <mergeCell ref="C43:T43"/>
    <mergeCell ref="C44:T44"/>
    <mergeCell ref="C46:T46"/>
    <mergeCell ref="C26:T26"/>
    <mergeCell ref="C27:T27"/>
    <mergeCell ref="C28:T28"/>
    <mergeCell ref="C29:T29"/>
    <mergeCell ref="C30:T30"/>
    <mergeCell ref="C31:T31"/>
    <mergeCell ref="C32:T32"/>
    <mergeCell ref="C33:T33"/>
    <mergeCell ref="C34:T34"/>
    <mergeCell ref="C35:T35"/>
    <mergeCell ref="C37:T37"/>
    <mergeCell ref="C38:T38"/>
    <mergeCell ref="C40:T40"/>
    <mergeCell ref="C41:T41"/>
    <mergeCell ref="C45:T45"/>
  </mergeCells>
  <dataValidations count="1">
    <dataValidation type="list" allowBlank="1" showInputMessage="1" showErrorMessage="1" sqref="B9">
      <formula1>#REF!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39" orientation="landscape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Y71"/>
  <sheetViews>
    <sheetView zoomScale="55" zoomScaleNormal="55" workbookViewId="0">
      <selection activeCell="W5" sqref="W5:Y5"/>
    </sheetView>
  </sheetViews>
  <sheetFormatPr defaultColWidth="11.453125" defaultRowHeight="18" customHeight="1" x14ac:dyDescent="0.25"/>
  <cols>
    <col min="1" max="1" width="3.453125" style="1" customWidth="1"/>
    <col min="2" max="2" width="27" style="1" customWidth="1"/>
    <col min="3" max="3" width="17.7265625" style="1" customWidth="1"/>
    <col min="4" max="4" width="2.26953125" style="1" customWidth="1"/>
    <col min="5" max="7" width="12.7265625" style="1" customWidth="1"/>
    <col min="8" max="8" width="17.7265625" style="1" customWidth="1"/>
    <col min="9" max="11" width="12.7265625" style="1" customWidth="1"/>
    <col min="12" max="12" width="2.26953125" style="1" customWidth="1"/>
    <col min="13" max="15" width="12.7265625" style="1" customWidth="1"/>
    <col min="16" max="16" width="2.26953125" style="1" customWidth="1"/>
    <col min="17" max="25" width="12.7265625" style="1" customWidth="1"/>
    <col min="26" max="16384" width="11.453125" style="1"/>
  </cols>
  <sheetData>
    <row r="1" spans="1:25" customFormat="1" ht="15" thickBot="1" x14ac:dyDescent="0.4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9"/>
    </row>
    <row r="2" spans="1:25" customFormat="1" ht="36" customHeight="1" thickBot="1" x14ac:dyDescent="0.4">
      <c r="A2" s="9"/>
      <c r="B2" s="11"/>
      <c r="C2" s="177" t="s">
        <v>142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8"/>
      <c r="W2" s="174" t="s">
        <v>143</v>
      </c>
      <c r="X2" s="175"/>
      <c r="Y2" s="176"/>
    </row>
    <row r="3" spans="1:25" customFormat="1" ht="24.75" customHeight="1" thickBot="1" x14ac:dyDescent="0.4">
      <c r="A3" s="9"/>
      <c r="B3" s="12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80"/>
      <c r="W3" s="174" t="s">
        <v>144</v>
      </c>
      <c r="X3" s="175"/>
      <c r="Y3" s="176"/>
    </row>
    <row r="4" spans="1:25" customFormat="1" ht="22.5" customHeight="1" thickBot="1" x14ac:dyDescent="0.4">
      <c r="A4" s="9"/>
      <c r="B4" s="12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80"/>
      <c r="W4" s="174" t="s">
        <v>164</v>
      </c>
      <c r="X4" s="175"/>
      <c r="Y4" s="176"/>
    </row>
    <row r="5" spans="1:25" customFormat="1" ht="24" customHeight="1" thickBot="1" x14ac:dyDescent="0.4">
      <c r="A5" s="9"/>
      <c r="B5" s="13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2"/>
      <c r="W5" s="174" t="s">
        <v>222</v>
      </c>
      <c r="X5" s="175"/>
      <c r="Y5" s="176"/>
    </row>
    <row r="6" spans="1:25" ht="14.5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"/>
      <c r="U6"/>
      <c r="V6"/>
      <c r="W6"/>
      <c r="X6"/>
      <c r="Y6"/>
    </row>
    <row r="7" spans="1:25" ht="16" thickBot="1" x14ac:dyDescent="0.4">
      <c r="B7" s="14" t="s">
        <v>30</v>
      </c>
      <c r="C7" s="15" t="s">
        <v>169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6"/>
      <c r="T7" s="9"/>
      <c r="U7"/>
      <c r="V7"/>
      <c r="W7"/>
      <c r="X7"/>
      <c r="Y7"/>
    </row>
    <row r="8" spans="1:25" ht="18" customHeight="1" thickBot="1" x14ac:dyDescent="0.4">
      <c r="B8" s="9"/>
      <c r="C8" s="9"/>
      <c r="D8" s="9"/>
      <c r="E8" s="168" t="s">
        <v>189</v>
      </c>
      <c r="F8" s="169"/>
      <c r="G8" s="169"/>
      <c r="H8" s="169"/>
      <c r="I8" s="169"/>
      <c r="J8" s="169"/>
      <c r="K8" s="170"/>
      <c r="L8" s="66"/>
      <c r="M8" s="171" t="s">
        <v>190</v>
      </c>
      <c r="N8" s="172"/>
      <c r="O8" s="173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50.15" customHeight="1" thickBot="1" x14ac:dyDescent="0.4">
      <c r="B9" s="67" t="s">
        <v>191</v>
      </c>
      <c r="C9" s="68" t="s">
        <v>0</v>
      </c>
      <c r="D9" s="9"/>
      <c r="E9" s="67" t="s">
        <v>171</v>
      </c>
      <c r="F9" s="68" t="s">
        <v>9</v>
      </c>
      <c r="G9" s="68" t="s">
        <v>165</v>
      </c>
      <c r="H9" s="69" t="s">
        <v>192</v>
      </c>
      <c r="I9" s="68" t="s">
        <v>193</v>
      </c>
      <c r="J9" s="68" t="s">
        <v>194</v>
      </c>
      <c r="K9" s="70" t="s">
        <v>195</v>
      </c>
      <c r="L9" s="66"/>
      <c r="M9" s="67" t="s">
        <v>10</v>
      </c>
      <c r="N9" s="68" t="s">
        <v>11</v>
      </c>
      <c r="O9" s="70" t="s">
        <v>151</v>
      </c>
      <c r="P9" s="9"/>
      <c r="Q9" s="67" t="s">
        <v>1</v>
      </c>
      <c r="R9" s="68" t="s">
        <v>2</v>
      </c>
      <c r="S9" s="68" t="s">
        <v>3</v>
      </c>
      <c r="T9" s="68" t="s">
        <v>4</v>
      </c>
      <c r="U9" s="68" t="s">
        <v>5</v>
      </c>
      <c r="V9" s="68" t="s">
        <v>6</v>
      </c>
      <c r="W9" s="68" t="s">
        <v>7</v>
      </c>
      <c r="X9" s="68" t="s">
        <v>8</v>
      </c>
      <c r="Y9" s="70" t="s">
        <v>170</v>
      </c>
    </row>
    <row r="10" spans="1:25" s="2" customFormat="1" ht="22.5" customHeight="1" thickBot="1" x14ac:dyDescent="0.4">
      <c r="B10" s="71" t="s">
        <v>196</v>
      </c>
      <c r="C10" s="72">
        <v>2409</v>
      </c>
      <c r="D10" s="73"/>
      <c r="E10" s="74">
        <v>0.83022000830220011</v>
      </c>
      <c r="F10" s="72">
        <v>0</v>
      </c>
      <c r="G10" s="72">
        <v>0</v>
      </c>
      <c r="H10" s="75">
        <v>1</v>
      </c>
      <c r="I10" s="75" t="s">
        <v>187</v>
      </c>
      <c r="J10" s="75" t="s">
        <v>187</v>
      </c>
      <c r="K10" s="76" t="s">
        <v>187</v>
      </c>
      <c r="L10" s="66"/>
      <c r="M10" s="74">
        <v>0</v>
      </c>
      <c r="N10" s="77">
        <v>0</v>
      </c>
      <c r="O10" s="78">
        <v>0</v>
      </c>
      <c r="P10" s="9"/>
      <c r="Q10" s="79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1">
        <v>2</v>
      </c>
    </row>
    <row r="11" spans="1:25" s="2" customFormat="1" ht="22.5" hidden="1" customHeight="1" x14ac:dyDescent="0.35">
      <c r="B11" s="82" t="s">
        <v>198</v>
      </c>
      <c r="C11" s="83"/>
      <c r="D11" s="73"/>
      <c r="E11" s="84" t="e">
        <f t="shared" ref="E11:E22" si="0">Y11*1000/C11</f>
        <v>#DIV/0!</v>
      </c>
      <c r="F11" s="83"/>
      <c r="G11" s="83"/>
      <c r="H11" s="85"/>
      <c r="I11" s="85"/>
      <c r="J11" s="85"/>
      <c r="K11" s="86"/>
      <c r="L11" s="66"/>
      <c r="M11" s="84" t="e">
        <f t="shared" ref="M11:M22" si="1">SUM(R11:U11)/C11* (1000000)</f>
        <v>#DIV/0!</v>
      </c>
      <c r="N11" s="87" t="e">
        <f t="shared" ref="N11:N22" si="2">Q11/C11*1000000</f>
        <v>#DIV/0!</v>
      </c>
      <c r="O11" s="88" t="e">
        <f t="shared" ref="O11:O22" si="3">(S11*1000000/C11)*N11/1000</f>
        <v>#DIV/0!</v>
      </c>
      <c r="P11" s="9"/>
      <c r="Q11" s="89"/>
      <c r="R11" s="90"/>
      <c r="S11" s="90"/>
      <c r="T11" s="90"/>
      <c r="U11" s="90"/>
      <c r="V11" s="90"/>
      <c r="W11" s="90"/>
      <c r="X11" s="90"/>
      <c r="Y11" s="91"/>
    </row>
    <row r="12" spans="1:25" s="2" customFormat="1" ht="22.5" hidden="1" customHeight="1" x14ac:dyDescent="0.35">
      <c r="B12" s="82" t="s">
        <v>199</v>
      </c>
      <c r="C12" s="83"/>
      <c r="D12" s="73"/>
      <c r="E12" s="84" t="e">
        <f t="shared" si="0"/>
        <v>#DIV/0!</v>
      </c>
      <c r="F12" s="83"/>
      <c r="G12" s="83"/>
      <c r="H12" s="85"/>
      <c r="I12" s="85"/>
      <c r="J12" s="85"/>
      <c r="K12" s="86"/>
      <c r="L12" s="66"/>
      <c r="M12" s="84" t="e">
        <f t="shared" si="1"/>
        <v>#DIV/0!</v>
      </c>
      <c r="N12" s="87" t="e">
        <f t="shared" si="2"/>
        <v>#DIV/0!</v>
      </c>
      <c r="O12" s="88" t="e">
        <f t="shared" si="3"/>
        <v>#DIV/0!</v>
      </c>
      <c r="P12" s="9"/>
      <c r="Q12" s="89"/>
      <c r="R12" s="90"/>
      <c r="S12" s="90"/>
      <c r="T12" s="90"/>
      <c r="U12" s="90"/>
      <c r="V12" s="90"/>
      <c r="W12" s="90"/>
      <c r="X12" s="90"/>
      <c r="Y12" s="91"/>
    </row>
    <row r="13" spans="1:25" s="2" customFormat="1" ht="22.5" hidden="1" customHeight="1" x14ac:dyDescent="0.35">
      <c r="B13" s="82" t="s">
        <v>200</v>
      </c>
      <c r="C13" s="83"/>
      <c r="D13" s="73"/>
      <c r="E13" s="84" t="e">
        <f t="shared" si="0"/>
        <v>#DIV/0!</v>
      </c>
      <c r="F13" s="83"/>
      <c r="G13" s="83"/>
      <c r="H13" s="85"/>
      <c r="I13" s="85"/>
      <c r="J13" s="85"/>
      <c r="K13" s="86"/>
      <c r="L13" s="66"/>
      <c r="M13" s="84" t="e">
        <f t="shared" si="1"/>
        <v>#DIV/0!</v>
      </c>
      <c r="N13" s="87" t="e">
        <f t="shared" si="2"/>
        <v>#DIV/0!</v>
      </c>
      <c r="O13" s="88" t="e">
        <f t="shared" si="3"/>
        <v>#DIV/0!</v>
      </c>
      <c r="P13" s="9"/>
      <c r="Q13" s="89"/>
      <c r="R13" s="90"/>
      <c r="S13" s="90"/>
      <c r="T13" s="90"/>
      <c r="U13" s="90"/>
      <c r="V13" s="90"/>
      <c r="W13" s="90"/>
      <c r="X13" s="90"/>
      <c r="Y13" s="91"/>
    </row>
    <row r="14" spans="1:25" s="2" customFormat="1" ht="22.5" hidden="1" customHeight="1" x14ac:dyDescent="0.35">
      <c r="B14" s="82" t="s">
        <v>201</v>
      </c>
      <c r="C14" s="83"/>
      <c r="D14" s="73"/>
      <c r="E14" s="84" t="e">
        <f t="shared" si="0"/>
        <v>#DIV/0!</v>
      </c>
      <c r="F14" s="83"/>
      <c r="G14" s="83"/>
      <c r="H14" s="85"/>
      <c r="I14" s="85"/>
      <c r="J14" s="85"/>
      <c r="K14" s="86"/>
      <c r="L14" s="66"/>
      <c r="M14" s="84" t="e">
        <f t="shared" si="1"/>
        <v>#DIV/0!</v>
      </c>
      <c r="N14" s="87" t="e">
        <f t="shared" si="2"/>
        <v>#DIV/0!</v>
      </c>
      <c r="O14" s="88" t="e">
        <f t="shared" si="3"/>
        <v>#DIV/0!</v>
      </c>
      <c r="P14" s="9"/>
      <c r="Q14" s="89"/>
      <c r="R14" s="90"/>
      <c r="S14" s="90"/>
      <c r="T14" s="90"/>
      <c r="U14" s="90"/>
      <c r="V14" s="90"/>
      <c r="W14" s="90"/>
      <c r="X14" s="90"/>
      <c r="Y14" s="91"/>
    </row>
    <row r="15" spans="1:25" s="2" customFormat="1" ht="22.5" hidden="1" customHeight="1" x14ac:dyDescent="0.35">
      <c r="B15" s="82" t="s">
        <v>202</v>
      </c>
      <c r="C15" s="83"/>
      <c r="D15" s="73"/>
      <c r="E15" s="84" t="e">
        <f t="shared" si="0"/>
        <v>#DIV/0!</v>
      </c>
      <c r="F15" s="83"/>
      <c r="G15" s="83"/>
      <c r="H15" s="85"/>
      <c r="I15" s="85"/>
      <c r="J15" s="85"/>
      <c r="K15" s="86"/>
      <c r="L15" s="66"/>
      <c r="M15" s="84" t="e">
        <f t="shared" si="1"/>
        <v>#DIV/0!</v>
      </c>
      <c r="N15" s="87" t="e">
        <f t="shared" si="2"/>
        <v>#DIV/0!</v>
      </c>
      <c r="O15" s="88" t="e">
        <f t="shared" si="3"/>
        <v>#DIV/0!</v>
      </c>
      <c r="P15" s="9"/>
      <c r="Q15" s="89"/>
      <c r="R15" s="90"/>
      <c r="S15" s="90"/>
      <c r="T15" s="90"/>
      <c r="U15" s="90"/>
      <c r="V15" s="90"/>
      <c r="W15" s="90"/>
      <c r="X15" s="90"/>
      <c r="Y15" s="91"/>
    </row>
    <row r="16" spans="1:25" s="2" customFormat="1" ht="22.5" hidden="1" customHeight="1" x14ac:dyDescent="0.35">
      <c r="B16" s="82" t="s">
        <v>203</v>
      </c>
      <c r="C16" s="83"/>
      <c r="D16" s="73"/>
      <c r="E16" s="84" t="e">
        <f t="shared" si="0"/>
        <v>#DIV/0!</v>
      </c>
      <c r="F16" s="83"/>
      <c r="G16" s="83"/>
      <c r="H16" s="85"/>
      <c r="I16" s="85"/>
      <c r="J16" s="85"/>
      <c r="K16" s="86"/>
      <c r="L16" s="66"/>
      <c r="M16" s="84" t="e">
        <f t="shared" si="1"/>
        <v>#DIV/0!</v>
      </c>
      <c r="N16" s="87" t="e">
        <f t="shared" si="2"/>
        <v>#DIV/0!</v>
      </c>
      <c r="O16" s="88" t="e">
        <f t="shared" si="3"/>
        <v>#DIV/0!</v>
      </c>
      <c r="P16" s="9"/>
      <c r="Q16" s="92"/>
      <c r="R16" s="90"/>
      <c r="S16" s="90"/>
      <c r="T16" s="90"/>
      <c r="U16" s="90"/>
      <c r="V16" s="90"/>
      <c r="W16" s="90"/>
      <c r="X16" s="90"/>
      <c r="Y16" s="91"/>
    </row>
    <row r="17" spans="2:25" s="2" customFormat="1" ht="22.5" hidden="1" customHeight="1" x14ac:dyDescent="0.35">
      <c r="B17" s="82" t="s">
        <v>204</v>
      </c>
      <c r="C17" s="83"/>
      <c r="D17" s="73"/>
      <c r="E17" s="84" t="e">
        <f t="shared" si="0"/>
        <v>#DIV/0!</v>
      </c>
      <c r="F17" s="83"/>
      <c r="G17" s="83"/>
      <c r="H17" s="85"/>
      <c r="I17" s="85"/>
      <c r="J17" s="85"/>
      <c r="K17" s="86"/>
      <c r="L17" s="66"/>
      <c r="M17" s="84" t="e">
        <f t="shared" si="1"/>
        <v>#DIV/0!</v>
      </c>
      <c r="N17" s="87" t="e">
        <f t="shared" si="2"/>
        <v>#DIV/0!</v>
      </c>
      <c r="O17" s="88" t="e">
        <f t="shared" si="3"/>
        <v>#DIV/0!</v>
      </c>
      <c r="P17" s="9"/>
      <c r="Q17" s="89"/>
      <c r="R17" s="90"/>
      <c r="S17" s="90"/>
      <c r="T17" s="90"/>
      <c r="U17" s="90"/>
      <c r="V17" s="90"/>
      <c r="W17" s="90"/>
      <c r="X17" s="90"/>
      <c r="Y17" s="91"/>
    </row>
    <row r="18" spans="2:25" s="2" customFormat="1" ht="22.5" hidden="1" customHeight="1" x14ac:dyDescent="0.35">
      <c r="B18" s="82" t="s">
        <v>205</v>
      </c>
      <c r="C18" s="83"/>
      <c r="D18" s="73"/>
      <c r="E18" s="84" t="e">
        <f t="shared" si="0"/>
        <v>#DIV/0!</v>
      </c>
      <c r="F18" s="83"/>
      <c r="G18" s="83"/>
      <c r="H18" s="85"/>
      <c r="I18" s="85"/>
      <c r="J18" s="85"/>
      <c r="K18" s="86"/>
      <c r="L18" s="66"/>
      <c r="M18" s="84" t="e">
        <f t="shared" si="1"/>
        <v>#DIV/0!</v>
      </c>
      <c r="N18" s="87" t="e">
        <f t="shared" si="2"/>
        <v>#DIV/0!</v>
      </c>
      <c r="O18" s="88" t="e">
        <f t="shared" si="3"/>
        <v>#DIV/0!</v>
      </c>
      <c r="P18" s="9"/>
      <c r="Q18" s="89"/>
      <c r="R18" s="90"/>
      <c r="S18" s="90"/>
      <c r="T18" s="90"/>
      <c r="U18" s="90"/>
      <c r="V18" s="90"/>
      <c r="W18" s="90"/>
      <c r="X18" s="90"/>
      <c r="Y18" s="91"/>
    </row>
    <row r="19" spans="2:25" s="2" customFormat="1" ht="22.5" hidden="1" customHeight="1" x14ac:dyDescent="0.35">
      <c r="B19" s="82" t="s">
        <v>206</v>
      </c>
      <c r="C19" s="83"/>
      <c r="D19" s="73"/>
      <c r="E19" s="84" t="e">
        <f t="shared" si="0"/>
        <v>#DIV/0!</v>
      </c>
      <c r="F19" s="83"/>
      <c r="G19" s="83"/>
      <c r="H19" s="85"/>
      <c r="I19" s="85"/>
      <c r="J19" s="85"/>
      <c r="K19" s="86"/>
      <c r="L19" s="66"/>
      <c r="M19" s="84" t="e">
        <f t="shared" si="1"/>
        <v>#DIV/0!</v>
      </c>
      <c r="N19" s="87" t="e">
        <f t="shared" si="2"/>
        <v>#DIV/0!</v>
      </c>
      <c r="O19" s="88" t="e">
        <f t="shared" si="3"/>
        <v>#DIV/0!</v>
      </c>
      <c r="P19" s="9"/>
      <c r="Q19" s="89"/>
      <c r="R19" s="90"/>
      <c r="S19" s="90"/>
      <c r="T19" s="90"/>
      <c r="U19" s="90"/>
      <c r="V19" s="90"/>
      <c r="W19" s="90"/>
      <c r="X19" s="90"/>
      <c r="Y19" s="91"/>
    </row>
    <row r="20" spans="2:25" s="2" customFormat="1" ht="22.5" hidden="1" customHeight="1" x14ac:dyDescent="0.35">
      <c r="B20" s="82" t="s">
        <v>207</v>
      </c>
      <c r="C20" s="83"/>
      <c r="D20" s="73"/>
      <c r="E20" s="84" t="e">
        <f t="shared" si="0"/>
        <v>#DIV/0!</v>
      </c>
      <c r="F20" s="83"/>
      <c r="G20" s="83"/>
      <c r="H20" s="85"/>
      <c r="I20" s="85"/>
      <c r="J20" s="85"/>
      <c r="K20" s="86"/>
      <c r="L20" s="66"/>
      <c r="M20" s="84" t="e">
        <f t="shared" si="1"/>
        <v>#DIV/0!</v>
      </c>
      <c r="N20" s="87" t="e">
        <f t="shared" si="2"/>
        <v>#DIV/0!</v>
      </c>
      <c r="O20" s="88" t="e">
        <f t="shared" si="3"/>
        <v>#DIV/0!</v>
      </c>
      <c r="P20" s="9"/>
      <c r="Q20" s="89"/>
      <c r="R20" s="90"/>
      <c r="S20" s="90"/>
      <c r="T20" s="90"/>
      <c r="U20" s="90"/>
      <c r="V20" s="90"/>
      <c r="W20" s="90"/>
      <c r="X20" s="90"/>
      <c r="Y20" s="91"/>
    </row>
    <row r="21" spans="2:25" s="2" customFormat="1" ht="22.5" hidden="1" customHeight="1" x14ac:dyDescent="0.35">
      <c r="B21" s="93" t="s">
        <v>208</v>
      </c>
      <c r="C21" s="94"/>
      <c r="D21" s="73"/>
      <c r="E21" s="95" t="e">
        <f t="shared" si="0"/>
        <v>#DIV/0!</v>
      </c>
      <c r="F21" s="96"/>
      <c r="G21" s="96"/>
      <c r="H21" s="97"/>
      <c r="I21" s="97"/>
      <c r="J21" s="97"/>
      <c r="K21" s="98"/>
      <c r="L21" s="66"/>
      <c r="M21" s="95" t="e">
        <f t="shared" si="1"/>
        <v>#DIV/0!</v>
      </c>
      <c r="N21" s="99" t="e">
        <f t="shared" si="2"/>
        <v>#DIV/0!</v>
      </c>
      <c r="O21" s="100" t="e">
        <f t="shared" si="3"/>
        <v>#DIV/0!</v>
      </c>
      <c r="P21" s="9"/>
      <c r="Q21" s="101"/>
      <c r="R21" s="102"/>
      <c r="S21" s="102"/>
      <c r="T21" s="102"/>
      <c r="U21" s="102"/>
      <c r="V21" s="102"/>
      <c r="W21" s="102"/>
      <c r="X21" s="102"/>
      <c r="Y21" s="103"/>
    </row>
    <row r="22" spans="2:25" s="2" customFormat="1" ht="22.5" customHeight="1" thickBot="1" x14ac:dyDescent="0.4">
      <c r="B22" s="104" t="s">
        <v>186</v>
      </c>
      <c r="C22" s="113">
        <f>SUM(C10:C21)</f>
        <v>2409</v>
      </c>
      <c r="D22" s="73">
        <f>SUM(D10:D21)</f>
        <v>0</v>
      </c>
      <c r="E22" s="106">
        <f t="shared" si="0"/>
        <v>0.83022000830220011</v>
      </c>
      <c r="F22" s="105">
        <f>SUM(F10:F21)</f>
        <v>0</v>
      </c>
      <c r="G22" s="105">
        <f>SUM(G10:G21)</f>
        <v>0</v>
      </c>
      <c r="H22" s="107">
        <f>AVERAGE(H10:H21)</f>
        <v>1</v>
      </c>
      <c r="I22" s="107">
        <v>0</v>
      </c>
      <c r="J22" s="107" t="s">
        <v>197</v>
      </c>
      <c r="K22" s="108" t="s">
        <v>197</v>
      </c>
      <c r="L22" s="66"/>
      <c r="M22" s="106">
        <f t="shared" si="1"/>
        <v>0</v>
      </c>
      <c r="N22" s="109">
        <f t="shared" si="2"/>
        <v>0</v>
      </c>
      <c r="O22" s="110">
        <f t="shared" si="3"/>
        <v>0</v>
      </c>
      <c r="P22" s="9"/>
      <c r="Q22" s="111">
        <f t="shared" ref="Q22:Y22" si="4">SUM(Q10:Q21)</f>
        <v>0</v>
      </c>
      <c r="R22" s="105">
        <f t="shared" si="4"/>
        <v>0</v>
      </c>
      <c r="S22" s="105">
        <f t="shared" si="4"/>
        <v>0</v>
      </c>
      <c r="T22" s="105">
        <f t="shared" si="4"/>
        <v>0</v>
      </c>
      <c r="U22" s="105">
        <f t="shared" si="4"/>
        <v>0</v>
      </c>
      <c r="V22" s="105">
        <f t="shared" si="4"/>
        <v>0</v>
      </c>
      <c r="W22" s="105">
        <f t="shared" si="4"/>
        <v>0</v>
      </c>
      <c r="X22" s="112">
        <f t="shared" si="4"/>
        <v>0</v>
      </c>
      <c r="Y22" s="113">
        <f t="shared" si="4"/>
        <v>2</v>
      </c>
    </row>
    <row r="23" spans="2:25" ht="13.5" customHeight="1" x14ac:dyDescent="0.35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20"/>
      <c r="V23" s="120"/>
      <c r="W23" s="120"/>
      <c r="X23" s="120"/>
      <c r="Y23" s="120"/>
    </row>
    <row r="24" spans="2:25" ht="13.5" customHeight="1" thickBot="1" x14ac:dyDescent="0.4"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20"/>
      <c r="V24" s="120"/>
      <c r="W24" s="120"/>
      <c r="X24" s="120"/>
      <c r="Y24" s="120"/>
    </row>
    <row r="25" spans="2:25" ht="13.5" customHeight="1" thickBot="1" x14ac:dyDescent="0.4">
      <c r="B25" s="183" t="s">
        <v>209</v>
      </c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5"/>
      <c r="U25"/>
      <c r="V25"/>
      <c r="W25"/>
      <c r="X25"/>
      <c r="Y25"/>
    </row>
    <row r="26" spans="2:25" ht="13.5" customHeight="1" x14ac:dyDescent="0.35">
      <c r="B26" s="114" t="s">
        <v>0</v>
      </c>
      <c r="C26" s="162" t="s">
        <v>210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4"/>
      <c r="U26"/>
      <c r="V26"/>
      <c r="W26"/>
      <c r="X26"/>
      <c r="Y26"/>
    </row>
    <row r="27" spans="2:25" ht="13.5" customHeight="1" x14ac:dyDescent="0.35">
      <c r="B27" s="115" t="s">
        <v>1</v>
      </c>
      <c r="C27" s="162" t="s">
        <v>172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/>
      <c r="V27"/>
      <c r="W27"/>
      <c r="X27"/>
      <c r="Y27"/>
    </row>
    <row r="28" spans="2:25" ht="13.5" customHeight="1" x14ac:dyDescent="0.35">
      <c r="B28" s="115" t="s">
        <v>2</v>
      </c>
      <c r="C28" s="162" t="s">
        <v>173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4"/>
      <c r="U28"/>
      <c r="V28"/>
      <c r="W28"/>
      <c r="X28"/>
      <c r="Y28"/>
    </row>
    <row r="29" spans="2:25" ht="13.5" customHeight="1" x14ac:dyDescent="0.35">
      <c r="B29" s="115" t="s">
        <v>3</v>
      </c>
      <c r="C29" s="162" t="s">
        <v>20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4"/>
      <c r="U29"/>
      <c r="V29"/>
      <c r="W29"/>
      <c r="X29"/>
      <c r="Y29"/>
    </row>
    <row r="30" spans="2:25" ht="13.5" customHeight="1" x14ac:dyDescent="0.35">
      <c r="B30" s="115" t="s">
        <v>21</v>
      </c>
      <c r="C30" s="162" t="s">
        <v>22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4"/>
      <c r="U30"/>
      <c r="V30"/>
      <c r="W30"/>
      <c r="X30"/>
      <c r="Y30"/>
    </row>
    <row r="31" spans="2:25" ht="13.5" customHeight="1" x14ac:dyDescent="0.35">
      <c r="B31" s="115" t="s">
        <v>5</v>
      </c>
      <c r="C31" s="162" t="s">
        <v>23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4"/>
      <c r="U31"/>
      <c r="V31"/>
      <c r="W31"/>
      <c r="X31"/>
      <c r="Y31"/>
    </row>
    <row r="32" spans="2:25" ht="13.5" customHeight="1" x14ac:dyDescent="0.35">
      <c r="B32" s="115" t="s">
        <v>6</v>
      </c>
      <c r="C32" s="162" t="s">
        <v>33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  <c r="U32"/>
      <c r="V32"/>
      <c r="W32"/>
      <c r="X32"/>
      <c r="Y32"/>
    </row>
    <row r="33" spans="1:25" ht="15.5" x14ac:dyDescent="0.35">
      <c r="B33" s="115" t="s">
        <v>7</v>
      </c>
      <c r="C33" s="162" t="s">
        <v>174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4"/>
      <c r="U33"/>
      <c r="V33"/>
      <c r="W33"/>
      <c r="X33"/>
      <c r="Y33"/>
    </row>
    <row r="34" spans="1:25" ht="15.5" x14ac:dyDescent="0.35">
      <c r="B34" s="115" t="s">
        <v>175</v>
      </c>
      <c r="C34" s="162" t="s">
        <v>211</v>
      </c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4"/>
      <c r="U34"/>
      <c r="V34"/>
      <c r="W34"/>
      <c r="X34"/>
      <c r="Y34"/>
    </row>
    <row r="35" spans="1:25" ht="15.5" x14ac:dyDescent="0.35">
      <c r="B35" s="115" t="s">
        <v>176</v>
      </c>
      <c r="C35" s="162" t="s">
        <v>177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4"/>
      <c r="U35"/>
      <c r="V35"/>
      <c r="W35"/>
      <c r="X35"/>
      <c r="Y35"/>
    </row>
    <row r="36" spans="1:25" customFormat="1" ht="15.5" x14ac:dyDescent="0.35">
      <c r="A36" s="9"/>
      <c r="B36" s="115" t="s">
        <v>8</v>
      </c>
      <c r="C36" s="162" t="s">
        <v>24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4"/>
    </row>
    <row r="37" spans="1:25" ht="15.5" x14ac:dyDescent="0.35">
      <c r="B37" s="115" t="s">
        <v>9</v>
      </c>
      <c r="C37" s="162" t="s">
        <v>178</v>
      </c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4"/>
      <c r="U37"/>
      <c r="V37"/>
      <c r="W37"/>
      <c r="X37"/>
      <c r="Y37"/>
    </row>
    <row r="38" spans="1:25" ht="15.5" x14ac:dyDescent="0.35">
      <c r="B38" s="115" t="s">
        <v>165</v>
      </c>
      <c r="C38" s="162" t="s">
        <v>166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4"/>
      <c r="U38"/>
      <c r="V38"/>
      <c r="W38"/>
      <c r="X38"/>
      <c r="Y38"/>
    </row>
    <row r="39" spans="1:25" ht="15.5" x14ac:dyDescent="0.35">
      <c r="B39" s="115" t="s">
        <v>10</v>
      </c>
      <c r="C39" s="162" t="s">
        <v>25</v>
      </c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4"/>
      <c r="U39"/>
      <c r="V39"/>
      <c r="W39"/>
      <c r="X39"/>
      <c r="Y39"/>
    </row>
    <row r="40" spans="1:25" ht="15.5" x14ac:dyDescent="0.35">
      <c r="B40" s="115" t="s">
        <v>11</v>
      </c>
      <c r="C40" s="162" t="s">
        <v>179</v>
      </c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4"/>
      <c r="U40"/>
      <c r="V40"/>
      <c r="W40"/>
      <c r="X40"/>
      <c r="Y40"/>
    </row>
    <row r="41" spans="1:25" ht="15.5" x14ac:dyDescent="0.35">
      <c r="B41" s="115" t="s">
        <v>151</v>
      </c>
      <c r="C41" s="162" t="s">
        <v>180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4"/>
      <c r="U41"/>
      <c r="V41"/>
      <c r="W41"/>
      <c r="X41"/>
      <c r="Y41"/>
    </row>
    <row r="42" spans="1:25" ht="15.5" x14ac:dyDescent="0.35">
      <c r="B42" s="115" t="s">
        <v>181</v>
      </c>
      <c r="C42" s="162" t="s">
        <v>182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4"/>
      <c r="U42"/>
      <c r="V42"/>
      <c r="W42"/>
      <c r="X42"/>
      <c r="Y42"/>
    </row>
    <row r="43" spans="1:25" ht="15.5" x14ac:dyDescent="0.35">
      <c r="B43" s="115" t="s">
        <v>183</v>
      </c>
      <c r="C43" s="162" t="s">
        <v>212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4"/>
      <c r="U43"/>
      <c r="V43"/>
      <c r="W43"/>
      <c r="X43"/>
      <c r="Y43"/>
    </row>
    <row r="44" spans="1:25" ht="15.5" x14ac:dyDescent="0.35">
      <c r="B44" s="116" t="s">
        <v>213</v>
      </c>
      <c r="C44" s="162" t="s">
        <v>184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4"/>
      <c r="U44"/>
      <c r="V44"/>
      <c r="W44"/>
      <c r="X44"/>
      <c r="Y44"/>
    </row>
    <row r="45" spans="1:25" ht="15.5" x14ac:dyDescent="0.35">
      <c r="B45" s="115" t="s">
        <v>171</v>
      </c>
      <c r="C45" s="162" t="s">
        <v>185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4"/>
      <c r="U45"/>
      <c r="V45"/>
      <c r="W45"/>
      <c r="X45"/>
      <c r="Y45"/>
    </row>
    <row r="46" spans="1:25" ht="16" thickBot="1" x14ac:dyDescent="0.4">
      <c r="B46" s="117" t="s">
        <v>214</v>
      </c>
      <c r="C46" s="165" t="s">
        <v>215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7"/>
      <c r="U46"/>
      <c r="V46"/>
      <c r="W46"/>
      <c r="X46"/>
      <c r="Y46"/>
    </row>
    <row r="47" spans="1:25" s="58" customFormat="1" ht="14.5" x14ac:dyDescent="0.3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/>
      <c r="V47"/>
      <c r="W47"/>
      <c r="X47"/>
      <c r="Y47"/>
    </row>
    <row r="48" spans="1:25" ht="12.5" x14ac:dyDescent="0.25"/>
    <row r="49" spans="2:22" ht="12.5" x14ac:dyDescent="0.25"/>
    <row r="50" spans="2:22" s="3" customFormat="1" ht="12.5" x14ac:dyDescent="0.25">
      <c r="O50" s="4"/>
      <c r="V50" s="1"/>
    </row>
    <row r="51" spans="2:22" s="3" customFormat="1" ht="12.5" x14ac:dyDescent="0.25">
      <c r="O51" s="4"/>
    </row>
    <row r="52" spans="2:22" s="3" customFormat="1" ht="12.5" x14ac:dyDescent="0.25"/>
    <row r="53" spans="2:22" s="3" customFormat="1" ht="12.5" x14ac:dyDescent="0.25">
      <c r="B53" s="5"/>
      <c r="C53" s="5"/>
      <c r="R53" s="6"/>
      <c r="S53" s="6"/>
      <c r="T53" s="6"/>
    </row>
    <row r="54" spans="2:22" s="3" customFormat="1" ht="15.5" x14ac:dyDescent="0.35">
      <c r="B54" s="7" t="s">
        <v>12</v>
      </c>
      <c r="C54" s="5"/>
      <c r="R54" s="6"/>
      <c r="S54" s="6"/>
      <c r="T54" s="6"/>
    </row>
    <row r="55" spans="2:22" s="3" customFormat="1" ht="15.5" x14ac:dyDescent="0.35">
      <c r="B55" s="7" t="s">
        <v>13</v>
      </c>
      <c r="C55" s="5"/>
      <c r="R55" s="6"/>
      <c r="S55" s="6"/>
      <c r="T55" s="6"/>
    </row>
    <row r="56" spans="2:22" s="3" customFormat="1" ht="15.5" x14ac:dyDescent="0.35">
      <c r="B56" s="7" t="s">
        <v>14</v>
      </c>
      <c r="C56" s="5"/>
    </row>
    <row r="57" spans="2:22" s="3" customFormat="1" ht="15.5" x14ac:dyDescent="0.35">
      <c r="B57" s="7" t="s">
        <v>15</v>
      </c>
      <c r="C57" s="5"/>
    </row>
    <row r="58" spans="2:22" s="3" customFormat="1" ht="15.5" x14ac:dyDescent="0.35">
      <c r="B58" s="7" t="s">
        <v>26</v>
      </c>
      <c r="C58" s="5"/>
    </row>
    <row r="59" spans="2:22" s="3" customFormat="1" ht="15.5" x14ac:dyDescent="0.35">
      <c r="B59" s="7" t="s">
        <v>27</v>
      </c>
      <c r="C59" s="5"/>
    </row>
    <row r="60" spans="2:22" s="3" customFormat="1" ht="15.5" x14ac:dyDescent="0.35">
      <c r="B60" s="7" t="s">
        <v>28</v>
      </c>
      <c r="C60" s="5"/>
    </row>
    <row r="61" spans="2:22" s="3" customFormat="1" ht="15.5" x14ac:dyDescent="0.35">
      <c r="B61" s="7" t="s">
        <v>16</v>
      </c>
      <c r="C61" s="5"/>
    </row>
    <row r="62" spans="2:22" s="3" customFormat="1" ht="15.5" x14ac:dyDescent="0.35">
      <c r="B62" s="7" t="s">
        <v>29</v>
      </c>
      <c r="C62" s="5"/>
    </row>
    <row r="63" spans="2:22" s="3" customFormat="1" ht="15.5" x14ac:dyDescent="0.35">
      <c r="B63" s="7" t="s">
        <v>17</v>
      </c>
      <c r="C63" s="5"/>
    </row>
    <row r="64" spans="2:22" s="3" customFormat="1" ht="15.5" x14ac:dyDescent="0.35">
      <c r="B64" s="7" t="s">
        <v>18</v>
      </c>
      <c r="C64" s="5"/>
      <c r="S64" s="6"/>
    </row>
    <row r="65" spans="2:21" s="3" customFormat="1" ht="15.5" x14ac:dyDescent="0.35">
      <c r="B65" s="7" t="s">
        <v>19</v>
      </c>
      <c r="C65" s="5"/>
      <c r="S65" s="6"/>
    </row>
    <row r="66" spans="2:21" s="3" customFormat="1" ht="12.5" x14ac:dyDescent="0.25">
      <c r="B66" s="5"/>
      <c r="C66" s="5"/>
      <c r="S66" s="6"/>
    </row>
    <row r="67" spans="2:21" s="3" customFormat="1" ht="12.5" x14ac:dyDescent="0.25">
      <c r="S67" s="6"/>
    </row>
    <row r="68" spans="2:21" ht="12.5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6"/>
      <c r="T68" s="3"/>
      <c r="U68" s="3"/>
    </row>
    <row r="69" spans="2:21" ht="12.5" x14ac:dyDescent="0.25">
      <c r="B69" s="8"/>
      <c r="C69" s="8"/>
      <c r="D69" s="8"/>
    </row>
    <row r="70" spans="2:21" ht="12.5" x14ac:dyDescent="0.25">
      <c r="B70" s="8"/>
      <c r="C70" s="8"/>
      <c r="D70" s="8"/>
    </row>
    <row r="71" spans="2:21" ht="12.5" x14ac:dyDescent="0.25">
      <c r="B71" s="8"/>
      <c r="C71" s="8"/>
      <c r="D71" s="8"/>
    </row>
  </sheetData>
  <mergeCells count="29">
    <mergeCell ref="W2:Y2"/>
    <mergeCell ref="W3:Y3"/>
    <mergeCell ref="W4:Y4"/>
    <mergeCell ref="W5:Y5"/>
    <mergeCell ref="B25:T25"/>
    <mergeCell ref="E8:K8"/>
    <mergeCell ref="M8:O8"/>
    <mergeCell ref="C2:V5"/>
    <mergeCell ref="C36:T36"/>
    <mergeCell ref="C46:T46"/>
    <mergeCell ref="C37:T37"/>
    <mergeCell ref="C38:T38"/>
    <mergeCell ref="C39:T39"/>
    <mergeCell ref="C40:T40"/>
    <mergeCell ref="C41:T41"/>
    <mergeCell ref="C45:T45"/>
    <mergeCell ref="C42:T42"/>
    <mergeCell ref="C43:T43"/>
    <mergeCell ref="C44:T44"/>
    <mergeCell ref="C35:T35"/>
    <mergeCell ref="C26:T26"/>
    <mergeCell ref="C27:T27"/>
    <mergeCell ref="C28:T28"/>
    <mergeCell ref="C29:T29"/>
    <mergeCell ref="C30:T30"/>
    <mergeCell ref="C31:T31"/>
    <mergeCell ref="C32:T32"/>
    <mergeCell ref="C33:T33"/>
    <mergeCell ref="C34:T34"/>
  </mergeCells>
  <dataValidations count="1">
    <dataValidation type="list" allowBlank="1" showInputMessage="1" showErrorMessage="1" sqref="B9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Y71"/>
  <sheetViews>
    <sheetView zoomScale="55" zoomScaleNormal="55" workbookViewId="0">
      <selection activeCell="W5" sqref="W5:Y5"/>
    </sheetView>
  </sheetViews>
  <sheetFormatPr defaultColWidth="11.453125" defaultRowHeight="18" customHeight="1" x14ac:dyDescent="0.25"/>
  <cols>
    <col min="1" max="1" width="3.453125" style="1" customWidth="1"/>
    <col min="2" max="2" width="27" style="1" customWidth="1"/>
    <col min="3" max="3" width="17.7265625" style="1" customWidth="1"/>
    <col min="4" max="4" width="2.26953125" style="1" customWidth="1"/>
    <col min="5" max="7" width="12.7265625" style="1" customWidth="1"/>
    <col min="8" max="8" width="17.7265625" style="1" customWidth="1"/>
    <col min="9" max="11" width="12.7265625" style="1" customWidth="1"/>
    <col min="12" max="12" width="2.26953125" style="1" customWidth="1"/>
    <col min="13" max="15" width="12.7265625" style="1" customWidth="1"/>
    <col min="16" max="16" width="2.26953125" style="1" customWidth="1"/>
    <col min="17" max="25" width="12.7265625" style="1" customWidth="1"/>
    <col min="26" max="16384" width="11.453125" style="1"/>
  </cols>
  <sheetData>
    <row r="1" spans="1:25" customFormat="1" ht="15" thickBot="1" x14ac:dyDescent="0.4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9"/>
    </row>
    <row r="2" spans="1:25" customFormat="1" ht="36" customHeight="1" thickBot="1" x14ac:dyDescent="0.4">
      <c r="A2" s="9"/>
      <c r="B2" s="11"/>
      <c r="C2" s="177" t="s">
        <v>142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8"/>
      <c r="W2" s="174" t="s">
        <v>143</v>
      </c>
      <c r="X2" s="175"/>
      <c r="Y2" s="176"/>
    </row>
    <row r="3" spans="1:25" customFormat="1" ht="24.75" customHeight="1" thickBot="1" x14ac:dyDescent="0.4">
      <c r="A3" s="9"/>
      <c r="B3" s="12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80"/>
      <c r="W3" s="174" t="s">
        <v>144</v>
      </c>
      <c r="X3" s="175"/>
      <c r="Y3" s="176"/>
    </row>
    <row r="4" spans="1:25" customFormat="1" ht="22.5" customHeight="1" thickBot="1" x14ac:dyDescent="0.4">
      <c r="A4" s="9"/>
      <c r="B4" s="12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80"/>
      <c r="W4" s="174" t="s">
        <v>164</v>
      </c>
      <c r="X4" s="175"/>
      <c r="Y4" s="176"/>
    </row>
    <row r="5" spans="1:25" customFormat="1" ht="24" customHeight="1" thickBot="1" x14ac:dyDescent="0.4">
      <c r="A5" s="9"/>
      <c r="B5" s="13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2"/>
      <c r="W5" s="174" t="s">
        <v>220</v>
      </c>
      <c r="X5" s="175"/>
      <c r="Y5" s="176"/>
    </row>
    <row r="6" spans="1:25" ht="14.5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"/>
      <c r="U6"/>
      <c r="V6"/>
      <c r="W6"/>
      <c r="X6"/>
      <c r="Y6"/>
    </row>
    <row r="7" spans="1:25" ht="16" thickBot="1" x14ac:dyDescent="0.4">
      <c r="B7" s="14" t="s">
        <v>30</v>
      </c>
      <c r="C7" s="15" t="s">
        <v>154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6"/>
      <c r="T7" s="9"/>
      <c r="U7"/>
      <c r="V7"/>
      <c r="W7"/>
      <c r="X7"/>
      <c r="Y7"/>
    </row>
    <row r="8" spans="1:25" ht="18" customHeight="1" thickBot="1" x14ac:dyDescent="0.4">
      <c r="B8" s="9"/>
      <c r="C8" s="9"/>
      <c r="D8" s="9"/>
      <c r="E8" s="168" t="s">
        <v>189</v>
      </c>
      <c r="F8" s="169"/>
      <c r="G8" s="169"/>
      <c r="H8" s="169"/>
      <c r="I8" s="169"/>
      <c r="J8" s="169"/>
      <c r="K8" s="170"/>
      <c r="L8" s="66"/>
      <c r="M8" s="171" t="s">
        <v>190</v>
      </c>
      <c r="N8" s="172"/>
      <c r="O8" s="173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50.15" customHeight="1" thickBot="1" x14ac:dyDescent="0.4">
      <c r="B9" s="67" t="s">
        <v>191</v>
      </c>
      <c r="C9" s="68" t="s">
        <v>0</v>
      </c>
      <c r="D9" s="9"/>
      <c r="E9" s="67" t="s">
        <v>171</v>
      </c>
      <c r="F9" s="68" t="s">
        <v>9</v>
      </c>
      <c r="G9" s="68" t="s">
        <v>165</v>
      </c>
      <c r="H9" s="69" t="s">
        <v>192</v>
      </c>
      <c r="I9" s="68" t="s">
        <v>193</v>
      </c>
      <c r="J9" s="68" t="s">
        <v>194</v>
      </c>
      <c r="K9" s="70" t="s">
        <v>195</v>
      </c>
      <c r="L9" s="66"/>
      <c r="M9" s="67" t="s">
        <v>10</v>
      </c>
      <c r="N9" s="68" t="s">
        <v>11</v>
      </c>
      <c r="O9" s="70" t="s">
        <v>151</v>
      </c>
      <c r="P9" s="9"/>
      <c r="Q9" s="67" t="s">
        <v>1</v>
      </c>
      <c r="R9" s="68" t="s">
        <v>2</v>
      </c>
      <c r="S9" s="68" t="s">
        <v>3</v>
      </c>
      <c r="T9" s="68" t="s">
        <v>4</v>
      </c>
      <c r="U9" s="68" t="s">
        <v>5</v>
      </c>
      <c r="V9" s="68" t="s">
        <v>6</v>
      </c>
      <c r="W9" s="68" t="s">
        <v>7</v>
      </c>
      <c r="X9" s="68" t="s">
        <v>8</v>
      </c>
      <c r="Y9" s="70" t="s">
        <v>170</v>
      </c>
    </row>
    <row r="10" spans="1:25" s="2" customFormat="1" ht="24" customHeight="1" thickBot="1" x14ac:dyDescent="0.4">
      <c r="B10" s="71" t="s">
        <v>196</v>
      </c>
      <c r="C10" s="72">
        <v>22657</v>
      </c>
      <c r="D10" s="73"/>
      <c r="E10" s="74">
        <v>1.7654587986052874</v>
      </c>
      <c r="F10" s="72">
        <v>0</v>
      </c>
      <c r="G10" s="72">
        <v>0</v>
      </c>
      <c r="H10" s="75">
        <v>1</v>
      </c>
      <c r="I10" s="75" t="s">
        <v>187</v>
      </c>
      <c r="J10" s="75" t="s">
        <v>187</v>
      </c>
      <c r="K10" s="76" t="s">
        <v>187</v>
      </c>
      <c r="L10" s="66"/>
      <c r="M10" s="74">
        <v>0</v>
      </c>
      <c r="N10" s="77">
        <v>0</v>
      </c>
      <c r="O10" s="78">
        <v>0</v>
      </c>
      <c r="P10" s="9"/>
      <c r="Q10" s="79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1">
        <v>40</v>
      </c>
    </row>
    <row r="11" spans="1:25" s="2" customFormat="1" ht="24" hidden="1" customHeight="1" x14ac:dyDescent="0.35">
      <c r="B11" s="82" t="s">
        <v>198</v>
      </c>
      <c r="C11" s="83"/>
      <c r="D11" s="73"/>
      <c r="E11" s="84" t="e">
        <f t="shared" ref="E11:E22" si="0">Y11*1000/C11</f>
        <v>#DIV/0!</v>
      </c>
      <c r="F11" s="83"/>
      <c r="G11" s="83"/>
      <c r="H11" s="85"/>
      <c r="I11" s="85"/>
      <c r="J11" s="85"/>
      <c r="K11" s="86"/>
      <c r="L11" s="66"/>
      <c r="M11" s="84" t="e">
        <f t="shared" ref="M11:M22" si="1">SUM(R11:U11)/C11* (1000000)</f>
        <v>#DIV/0!</v>
      </c>
      <c r="N11" s="87" t="e">
        <f t="shared" ref="N11:N22" si="2">Q11/C11*1000000</f>
        <v>#DIV/0!</v>
      </c>
      <c r="O11" s="88" t="e">
        <f t="shared" ref="O11:O22" si="3">(S11*1000000/C11)*N11/1000</f>
        <v>#DIV/0!</v>
      </c>
      <c r="P11" s="9"/>
      <c r="Q11" s="89"/>
      <c r="R11" s="90"/>
      <c r="S11" s="90"/>
      <c r="T11" s="90"/>
      <c r="U11" s="90"/>
      <c r="V11" s="90"/>
      <c r="W11" s="90"/>
      <c r="X11" s="90"/>
      <c r="Y11" s="91"/>
    </row>
    <row r="12" spans="1:25" s="2" customFormat="1" ht="24" hidden="1" customHeight="1" x14ac:dyDescent="0.35">
      <c r="B12" s="82" t="s">
        <v>199</v>
      </c>
      <c r="C12" s="83"/>
      <c r="D12" s="73"/>
      <c r="E12" s="84" t="e">
        <f t="shared" si="0"/>
        <v>#DIV/0!</v>
      </c>
      <c r="F12" s="83"/>
      <c r="G12" s="83"/>
      <c r="H12" s="85"/>
      <c r="I12" s="85"/>
      <c r="J12" s="85"/>
      <c r="K12" s="86"/>
      <c r="L12" s="66"/>
      <c r="M12" s="84" t="e">
        <f t="shared" si="1"/>
        <v>#DIV/0!</v>
      </c>
      <c r="N12" s="87" t="e">
        <f t="shared" si="2"/>
        <v>#DIV/0!</v>
      </c>
      <c r="O12" s="88" t="e">
        <f t="shared" si="3"/>
        <v>#DIV/0!</v>
      </c>
      <c r="P12" s="9"/>
      <c r="Q12" s="89"/>
      <c r="R12" s="90"/>
      <c r="S12" s="90"/>
      <c r="T12" s="90"/>
      <c r="U12" s="90"/>
      <c r="V12" s="90"/>
      <c r="W12" s="90"/>
      <c r="X12" s="90"/>
      <c r="Y12" s="91"/>
    </row>
    <row r="13" spans="1:25" s="2" customFormat="1" ht="24" hidden="1" customHeight="1" x14ac:dyDescent="0.35">
      <c r="B13" s="82" t="s">
        <v>200</v>
      </c>
      <c r="C13" s="83"/>
      <c r="D13" s="73"/>
      <c r="E13" s="84" t="e">
        <f t="shared" si="0"/>
        <v>#DIV/0!</v>
      </c>
      <c r="F13" s="83"/>
      <c r="G13" s="83"/>
      <c r="H13" s="85"/>
      <c r="I13" s="85"/>
      <c r="J13" s="85"/>
      <c r="K13" s="86"/>
      <c r="L13" s="66"/>
      <c r="M13" s="84" t="e">
        <f t="shared" si="1"/>
        <v>#DIV/0!</v>
      </c>
      <c r="N13" s="87" t="e">
        <f t="shared" si="2"/>
        <v>#DIV/0!</v>
      </c>
      <c r="O13" s="88" t="e">
        <f t="shared" si="3"/>
        <v>#DIV/0!</v>
      </c>
      <c r="P13" s="9"/>
      <c r="Q13" s="89"/>
      <c r="R13" s="90"/>
      <c r="S13" s="90"/>
      <c r="T13" s="90"/>
      <c r="U13" s="90"/>
      <c r="V13" s="90"/>
      <c r="W13" s="90"/>
      <c r="X13" s="90"/>
      <c r="Y13" s="91"/>
    </row>
    <row r="14" spans="1:25" s="2" customFormat="1" ht="24" hidden="1" customHeight="1" x14ac:dyDescent="0.35">
      <c r="B14" s="82" t="s">
        <v>201</v>
      </c>
      <c r="C14" s="83"/>
      <c r="D14" s="73"/>
      <c r="E14" s="84" t="e">
        <f t="shared" si="0"/>
        <v>#DIV/0!</v>
      </c>
      <c r="F14" s="83"/>
      <c r="G14" s="83"/>
      <c r="H14" s="85"/>
      <c r="I14" s="85"/>
      <c r="J14" s="85"/>
      <c r="K14" s="86"/>
      <c r="L14" s="66"/>
      <c r="M14" s="84" t="e">
        <f t="shared" si="1"/>
        <v>#DIV/0!</v>
      </c>
      <c r="N14" s="87" t="e">
        <f t="shared" si="2"/>
        <v>#DIV/0!</v>
      </c>
      <c r="O14" s="88" t="e">
        <f t="shared" si="3"/>
        <v>#DIV/0!</v>
      </c>
      <c r="P14" s="9"/>
      <c r="Q14" s="89"/>
      <c r="R14" s="90"/>
      <c r="S14" s="90"/>
      <c r="T14" s="90"/>
      <c r="U14" s="90"/>
      <c r="V14" s="90"/>
      <c r="W14" s="90"/>
      <c r="X14" s="90"/>
      <c r="Y14" s="91"/>
    </row>
    <row r="15" spans="1:25" s="2" customFormat="1" ht="24" hidden="1" customHeight="1" x14ac:dyDescent="0.35">
      <c r="B15" s="82" t="s">
        <v>202</v>
      </c>
      <c r="C15" s="83"/>
      <c r="D15" s="73"/>
      <c r="E15" s="84" t="e">
        <f t="shared" si="0"/>
        <v>#DIV/0!</v>
      </c>
      <c r="F15" s="83"/>
      <c r="G15" s="83"/>
      <c r="H15" s="85"/>
      <c r="I15" s="85"/>
      <c r="J15" s="85"/>
      <c r="K15" s="86"/>
      <c r="L15" s="66"/>
      <c r="M15" s="84" t="e">
        <f t="shared" si="1"/>
        <v>#DIV/0!</v>
      </c>
      <c r="N15" s="87" t="e">
        <f t="shared" si="2"/>
        <v>#DIV/0!</v>
      </c>
      <c r="O15" s="88" t="e">
        <f t="shared" si="3"/>
        <v>#DIV/0!</v>
      </c>
      <c r="P15" s="9"/>
      <c r="Q15" s="89"/>
      <c r="R15" s="90"/>
      <c r="S15" s="90"/>
      <c r="T15" s="90"/>
      <c r="U15" s="90"/>
      <c r="V15" s="90"/>
      <c r="W15" s="90"/>
      <c r="X15" s="90"/>
      <c r="Y15" s="91"/>
    </row>
    <row r="16" spans="1:25" s="2" customFormat="1" ht="24" hidden="1" customHeight="1" x14ac:dyDescent="0.35">
      <c r="B16" s="82" t="s">
        <v>203</v>
      </c>
      <c r="C16" s="83"/>
      <c r="D16" s="73"/>
      <c r="E16" s="84" t="e">
        <f t="shared" si="0"/>
        <v>#DIV/0!</v>
      </c>
      <c r="F16" s="83"/>
      <c r="G16" s="83"/>
      <c r="H16" s="85"/>
      <c r="I16" s="85"/>
      <c r="J16" s="85"/>
      <c r="K16" s="86"/>
      <c r="L16" s="66"/>
      <c r="M16" s="84" t="e">
        <f t="shared" si="1"/>
        <v>#DIV/0!</v>
      </c>
      <c r="N16" s="87" t="e">
        <f t="shared" si="2"/>
        <v>#DIV/0!</v>
      </c>
      <c r="O16" s="88" t="e">
        <f t="shared" si="3"/>
        <v>#DIV/0!</v>
      </c>
      <c r="P16" s="9"/>
      <c r="Q16" s="92"/>
      <c r="R16" s="90"/>
      <c r="S16" s="90"/>
      <c r="T16" s="90"/>
      <c r="U16" s="90"/>
      <c r="V16" s="90"/>
      <c r="W16" s="90"/>
      <c r="X16" s="90"/>
      <c r="Y16" s="91"/>
    </row>
    <row r="17" spans="2:25" s="2" customFormat="1" ht="24" hidden="1" customHeight="1" x14ac:dyDescent="0.35">
      <c r="B17" s="82" t="s">
        <v>204</v>
      </c>
      <c r="C17" s="83"/>
      <c r="D17" s="73"/>
      <c r="E17" s="84" t="e">
        <f t="shared" si="0"/>
        <v>#DIV/0!</v>
      </c>
      <c r="F17" s="83"/>
      <c r="G17" s="83"/>
      <c r="H17" s="85"/>
      <c r="I17" s="85"/>
      <c r="J17" s="85"/>
      <c r="K17" s="86"/>
      <c r="L17" s="66"/>
      <c r="M17" s="84" t="e">
        <f t="shared" si="1"/>
        <v>#DIV/0!</v>
      </c>
      <c r="N17" s="87" t="e">
        <f t="shared" si="2"/>
        <v>#DIV/0!</v>
      </c>
      <c r="O17" s="88" t="e">
        <f t="shared" si="3"/>
        <v>#DIV/0!</v>
      </c>
      <c r="P17" s="9"/>
      <c r="Q17" s="89"/>
      <c r="R17" s="90"/>
      <c r="S17" s="90"/>
      <c r="T17" s="90"/>
      <c r="U17" s="90"/>
      <c r="V17" s="90"/>
      <c r="W17" s="90"/>
      <c r="X17" s="90"/>
      <c r="Y17" s="91"/>
    </row>
    <row r="18" spans="2:25" s="2" customFormat="1" ht="24" hidden="1" customHeight="1" x14ac:dyDescent="0.35">
      <c r="B18" s="82" t="s">
        <v>205</v>
      </c>
      <c r="C18" s="83"/>
      <c r="D18" s="73"/>
      <c r="E18" s="84" t="e">
        <f t="shared" si="0"/>
        <v>#DIV/0!</v>
      </c>
      <c r="F18" s="83"/>
      <c r="G18" s="83"/>
      <c r="H18" s="85"/>
      <c r="I18" s="85"/>
      <c r="J18" s="85"/>
      <c r="K18" s="86"/>
      <c r="L18" s="66"/>
      <c r="M18" s="84" t="e">
        <f t="shared" si="1"/>
        <v>#DIV/0!</v>
      </c>
      <c r="N18" s="87" t="e">
        <f t="shared" si="2"/>
        <v>#DIV/0!</v>
      </c>
      <c r="O18" s="88" t="e">
        <f t="shared" si="3"/>
        <v>#DIV/0!</v>
      </c>
      <c r="P18" s="9"/>
      <c r="Q18" s="89"/>
      <c r="R18" s="90"/>
      <c r="S18" s="90"/>
      <c r="T18" s="90"/>
      <c r="U18" s="90"/>
      <c r="V18" s="90"/>
      <c r="W18" s="90"/>
      <c r="X18" s="90"/>
      <c r="Y18" s="91"/>
    </row>
    <row r="19" spans="2:25" s="2" customFormat="1" ht="24" hidden="1" customHeight="1" x14ac:dyDescent="0.35">
      <c r="B19" s="82" t="s">
        <v>206</v>
      </c>
      <c r="C19" s="83"/>
      <c r="D19" s="73"/>
      <c r="E19" s="84" t="e">
        <f t="shared" si="0"/>
        <v>#DIV/0!</v>
      </c>
      <c r="F19" s="83"/>
      <c r="G19" s="83"/>
      <c r="H19" s="85"/>
      <c r="I19" s="85"/>
      <c r="J19" s="85"/>
      <c r="K19" s="86"/>
      <c r="L19" s="66"/>
      <c r="M19" s="84" t="e">
        <f t="shared" si="1"/>
        <v>#DIV/0!</v>
      </c>
      <c r="N19" s="87" t="e">
        <f t="shared" si="2"/>
        <v>#DIV/0!</v>
      </c>
      <c r="O19" s="88" t="e">
        <f t="shared" si="3"/>
        <v>#DIV/0!</v>
      </c>
      <c r="P19" s="9"/>
      <c r="Q19" s="89"/>
      <c r="R19" s="90"/>
      <c r="S19" s="90"/>
      <c r="T19" s="90"/>
      <c r="U19" s="90"/>
      <c r="V19" s="90"/>
      <c r="W19" s="90"/>
      <c r="X19" s="90"/>
      <c r="Y19" s="91"/>
    </row>
    <row r="20" spans="2:25" s="2" customFormat="1" ht="24" hidden="1" customHeight="1" x14ac:dyDescent="0.35">
      <c r="B20" s="82" t="s">
        <v>207</v>
      </c>
      <c r="C20" s="83"/>
      <c r="D20" s="73"/>
      <c r="E20" s="84" t="e">
        <f t="shared" si="0"/>
        <v>#DIV/0!</v>
      </c>
      <c r="F20" s="83"/>
      <c r="G20" s="83"/>
      <c r="H20" s="85"/>
      <c r="I20" s="85"/>
      <c r="J20" s="85"/>
      <c r="K20" s="86"/>
      <c r="L20" s="66"/>
      <c r="M20" s="84" t="e">
        <f t="shared" si="1"/>
        <v>#DIV/0!</v>
      </c>
      <c r="N20" s="87" t="e">
        <f t="shared" si="2"/>
        <v>#DIV/0!</v>
      </c>
      <c r="O20" s="88" t="e">
        <f t="shared" si="3"/>
        <v>#DIV/0!</v>
      </c>
      <c r="P20" s="9"/>
      <c r="Q20" s="89"/>
      <c r="R20" s="90"/>
      <c r="S20" s="90"/>
      <c r="T20" s="90"/>
      <c r="U20" s="90"/>
      <c r="V20" s="90"/>
      <c r="W20" s="90"/>
      <c r="X20" s="90"/>
      <c r="Y20" s="91"/>
    </row>
    <row r="21" spans="2:25" s="2" customFormat="1" ht="24" hidden="1" customHeight="1" x14ac:dyDescent="0.35">
      <c r="B21" s="93" t="s">
        <v>208</v>
      </c>
      <c r="C21" s="94"/>
      <c r="D21" s="73"/>
      <c r="E21" s="95" t="e">
        <f t="shared" si="0"/>
        <v>#DIV/0!</v>
      </c>
      <c r="F21" s="96"/>
      <c r="G21" s="96"/>
      <c r="H21" s="97"/>
      <c r="I21" s="97"/>
      <c r="J21" s="97"/>
      <c r="K21" s="98"/>
      <c r="L21" s="66"/>
      <c r="M21" s="95" t="e">
        <f t="shared" si="1"/>
        <v>#DIV/0!</v>
      </c>
      <c r="N21" s="99" t="e">
        <f t="shared" si="2"/>
        <v>#DIV/0!</v>
      </c>
      <c r="O21" s="100" t="e">
        <f t="shared" si="3"/>
        <v>#DIV/0!</v>
      </c>
      <c r="P21" s="9"/>
      <c r="Q21" s="101"/>
      <c r="R21" s="102"/>
      <c r="S21" s="102"/>
      <c r="T21" s="102"/>
      <c r="U21" s="102"/>
      <c r="V21" s="102"/>
      <c r="W21" s="102"/>
      <c r="X21" s="102"/>
      <c r="Y21" s="103"/>
    </row>
    <row r="22" spans="2:25" s="2" customFormat="1" ht="24" customHeight="1" thickBot="1" x14ac:dyDescent="0.4">
      <c r="B22" s="104" t="s">
        <v>186</v>
      </c>
      <c r="C22" s="113">
        <f>SUM(C10:C21)</f>
        <v>22657</v>
      </c>
      <c r="D22" s="73">
        <f>SUM(D10:D21)</f>
        <v>0</v>
      </c>
      <c r="E22" s="106">
        <f t="shared" si="0"/>
        <v>1.7654587986052876</v>
      </c>
      <c r="F22" s="105">
        <f>SUM(F10:F21)</f>
        <v>0</v>
      </c>
      <c r="G22" s="105">
        <f>SUM(G10:G21)</f>
        <v>0</v>
      </c>
      <c r="H22" s="107">
        <f>AVERAGE(H10:H21)</f>
        <v>1</v>
      </c>
      <c r="I22" s="107">
        <v>0</v>
      </c>
      <c r="J22" s="107" t="s">
        <v>197</v>
      </c>
      <c r="K22" s="108" t="s">
        <v>197</v>
      </c>
      <c r="L22" s="66"/>
      <c r="M22" s="106">
        <f t="shared" si="1"/>
        <v>0</v>
      </c>
      <c r="N22" s="109">
        <f t="shared" si="2"/>
        <v>0</v>
      </c>
      <c r="O22" s="110">
        <f t="shared" si="3"/>
        <v>0</v>
      </c>
      <c r="P22" s="9"/>
      <c r="Q22" s="111">
        <f t="shared" ref="Q22:Y22" si="4">SUM(Q10:Q21)</f>
        <v>0</v>
      </c>
      <c r="R22" s="105">
        <f t="shared" si="4"/>
        <v>0</v>
      </c>
      <c r="S22" s="105">
        <f t="shared" si="4"/>
        <v>0</v>
      </c>
      <c r="T22" s="105">
        <f t="shared" si="4"/>
        <v>0</v>
      </c>
      <c r="U22" s="105">
        <f t="shared" si="4"/>
        <v>0</v>
      </c>
      <c r="V22" s="105">
        <f t="shared" si="4"/>
        <v>0</v>
      </c>
      <c r="W22" s="105">
        <f t="shared" si="4"/>
        <v>0</v>
      </c>
      <c r="X22" s="112">
        <f t="shared" si="4"/>
        <v>0</v>
      </c>
      <c r="Y22" s="113">
        <f t="shared" si="4"/>
        <v>40</v>
      </c>
    </row>
    <row r="23" spans="2:25" ht="13.5" customHeight="1" x14ac:dyDescent="0.35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20"/>
      <c r="V23" s="120"/>
      <c r="W23" s="120"/>
      <c r="X23" s="120"/>
      <c r="Y23" s="120"/>
    </row>
    <row r="24" spans="2:25" ht="13.5" customHeight="1" thickBot="1" x14ac:dyDescent="0.4"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20"/>
      <c r="V24" s="120"/>
      <c r="W24" s="120"/>
      <c r="X24" s="120"/>
      <c r="Y24" s="120"/>
    </row>
    <row r="25" spans="2:25" ht="13.5" customHeight="1" thickBot="1" x14ac:dyDescent="0.4">
      <c r="B25" s="183" t="s">
        <v>209</v>
      </c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5"/>
      <c r="U25"/>
      <c r="V25"/>
      <c r="W25"/>
      <c r="X25"/>
      <c r="Y25"/>
    </row>
    <row r="26" spans="2:25" ht="13.5" customHeight="1" x14ac:dyDescent="0.35">
      <c r="B26" s="114" t="s">
        <v>0</v>
      </c>
      <c r="C26" s="162" t="s">
        <v>210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4"/>
      <c r="U26"/>
      <c r="V26"/>
      <c r="W26"/>
      <c r="X26"/>
      <c r="Y26"/>
    </row>
    <row r="27" spans="2:25" ht="13.5" customHeight="1" x14ac:dyDescent="0.35">
      <c r="B27" s="115" t="s">
        <v>1</v>
      </c>
      <c r="C27" s="162" t="s">
        <v>172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/>
      <c r="V27"/>
      <c r="W27"/>
      <c r="X27"/>
      <c r="Y27"/>
    </row>
    <row r="28" spans="2:25" ht="13.5" customHeight="1" x14ac:dyDescent="0.35">
      <c r="B28" s="115" t="s">
        <v>2</v>
      </c>
      <c r="C28" s="162" t="s">
        <v>173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4"/>
      <c r="U28"/>
      <c r="V28"/>
      <c r="W28"/>
      <c r="X28"/>
      <c r="Y28"/>
    </row>
    <row r="29" spans="2:25" ht="13.5" customHeight="1" x14ac:dyDescent="0.35">
      <c r="B29" s="115" t="s">
        <v>3</v>
      </c>
      <c r="C29" s="162" t="s">
        <v>20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4"/>
      <c r="U29"/>
      <c r="V29"/>
      <c r="W29"/>
      <c r="X29"/>
      <c r="Y29"/>
    </row>
    <row r="30" spans="2:25" ht="13.5" customHeight="1" x14ac:dyDescent="0.35">
      <c r="B30" s="115" t="s">
        <v>21</v>
      </c>
      <c r="C30" s="162" t="s">
        <v>22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4"/>
      <c r="U30"/>
      <c r="V30"/>
      <c r="W30"/>
      <c r="X30"/>
      <c r="Y30"/>
    </row>
    <row r="31" spans="2:25" ht="13.5" customHeight="1" x14ac:dyDescent="0.35">
      <c r="B31" s="115" t="s">
        <v>5</v>
      </c>
      <c r="C31" s="162" t="s">
        <v>23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4"/>
      <c r="U31"/>
      <c r="V31"/>
      <c r="W31"/>
      <c r="X31"/>
      <c r="Y31"/>
    </row>
    <row r="32" spans="2:25" ht="13.5" customHeight="1" x14ac:dyDescent="0.35">
      <c r="B32" s="115" t="s">
        <v>6</v>
      </c>
      <c r="C32" s="162" t="s">
        <v>33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  <c r="U32"/>
      <c r="V32"/>
      <c r="W32"/>
      <c r="X32"/>
      <c r="Y32"/>
    </row>
    <row r="33" spans="1:25" ht="15.5" x14ac:dyDescent="0.35">
      <c r="B33" s="115" t="s">
        <v>7</v>
      </c>
      <c r="C33" s="162" t="s">
        <v>174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4"/>
      <c r="U33"/>
      <c r="V33"/>
      <c r="W33"/>
      <c r="X33"/>
      <c r="Y33"/>
    </row>
    <row r="34" spans="1:25" ht="15.5" x14ac:dyDescent="0.35">
      <c r="B34" s="115" t="s">
        <v>175</v>
      </c>
      <c r="C34" s="162" t="s">
        <v>211</v>
      </c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4"/>
      <c r="U34"/>
      <c r="V34"/>
      <c r="W34"/>
      <c r="X34"/>
      <c r="Y34"/>
    </row>
    <row r="35" spans="1:25" ht="15.5" x14ac:dyDescent="0.35">
      <c r="B35" s="115" t="s">
        <v>176</v>
      </c>
      <c r="C35" s="162" t="s">
        <v>177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4"/>
      <c r="U35"/>
      <c r="V35"/>
      <c r="W35"/>
      <c r="X35"/>
      <c r="Y35"/>
    </row>
    <row r="36" spans="1:25" customFormat="1" ht="15.5" x14ac:dyDescent="0.35">
      <c r="A36" s="9"/>
      <c r="B36" s="115" t="s">
        <v>8</v>
      </c>
      <c r="C36" s="162" t="s">
        <v>24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4"/>
    </row>
    <row r="37" spans="1:25" ht="15.5" x14ac:dyDescent="0.35">
      <c r="B37" s="115" t="s">
        <v>9</v>
      </c>
      <c r="C37" s="162" t="s">
        <v>178</v>
      </c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4"/>
      <c r="U37"/>
      <c r="V37"/>
      <c r="W37"/>
      <c r="X37"/>
      <c r="Y37"/>
    </row>
    <row r="38" spans="1:25" ht="15.5" x14ac:dyDescent="0.35">
      <c r="B38" s="115" t="s">
        <v>165</v>
      </c>
      <c r="C38" s="162" t="s">
        <v>166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4"/>
      <c r="U38"/>
      <c r="V38"/>
      <c r="W38"/>
      <c r="X38"/>
      <c r="Y38"/>
    </row>
    <row r="39" spans="1:25" ht="15.5" x14ac:dyDescent="0.35">
      <c r="B39" s="115" t="s">
        <v>10</v>
      </c>
      <c r="C39" s="162" t="s">
        <v>25</v>
      </c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4"/>
      <c r="U39"/>
      <c r="V39"/>
      <c r="W39"/>
      <c r="X39"/>
      <c r="Y39"/>
    </row>
    <row r="40" spans="1:25" ht="15.5" x14ac:dyDescent="0.35">
      <c r="B40" s="115" t="s">
        <v>11</v>
      </c>
      <c r="C40" s="162" t="s">
        <v>179</v>
      </c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4"/>
      <c r="U40"/>
      <c r="V40"/>
      <c r="W40"/>
      <c r="X40"/>
      <c r="Y40"/>
    </row>
    <row r="41" spans="1:25" ht="15.5" x14ac:dyDescent="0.35">
      <c r="B41" s="115" t="s">
        <v>151</v>
      </c>
      <c r="C41" s="162" t="s">
        <v>180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4"/>
      <c r="U41"/>
      <c r="V41"/>
      <c r="W41"/>
      <c r="X41"/>
      <c r="Y41"/>
    </row>
    <row r="42" spans="1:25" ht="15.5" x14ac:dyDescent="0.35">
      <c r="B42" s="115" t="s">
        <v>181</v>
      </c>
      <c r="C42" s="162" t="s">
        <v>182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4"/>
      <c r="U42"/>
      <c r="V42"/>
      <c r="W42"/>
      <c r="X42"/>
      <c r="Y42"/>
    </row>
    <row r="43" spans="1:25" ht="15.5" x14ac:dyDescent="0.35">
      <c r="B43" s="115" t="s">
        <v>183</v>
      </c>
      <c r="C43" s="162" t="s">
        <v>212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4"/>
      <c r="U43"/>
      <c r="V43"/>
      <c r="W43"/>
      <c r="X43"/>
      <c r="Y43"/>
    </row>
    <row r="44" spans="1:25" ht="15.5" x14ac:dyDescent="0.35">
      <c r="B44" s="116" t="s">
        <v>213</v>
      </c>
      <c r="C44" s="162" t="s">
        <v>184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4"/>
      <c r="U44"/>
      <c r="V44"/>
      <c r="W44"/>
      <c r="X44"/>
      <c r="Y44"/>
    </row>
    <row r="45" spans="1:25" ht="15.5" x14ac:dyDescent="0.35">
      <c r="B45" s="115" t="s">
        <v>171</v>
      </c>
      <c r="C45" s="162" t="s">
        <v>185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4"/>
      <c r="U45"/>
      <c r="V45"/>
      <c r="W45"/>
      <c r="X45"/>
      <c r="Y45"/>
    </row>
    <row r="46" spans="1:25" ht="16" thickBot="1" x14ac:dyDescent="0.4">
      <c r="B46" s="117" t="s">
        <v>214</v>
      </c>
      <c r="C46" s="165" t="s">
        <v>215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7"/>
      <c r="U46"/>
      <c r="V46"/>
      <c r="W46"/>
      <c r="X46"/>
      <c r="Y46"/>
    </row>
    <row r="47" spans="1:25" s="58" customFormat="1" ht="14.5" x14ac:dyDescent="0.3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/>
      <c r="V47"/>
      <c r="W47"/>
      <c r="X47"/>
      <c r="Y47"/>
    </row>
    <row r="48" spans="1:25" ht="12.5" x14ac:dyDescent="0.25"/>
    <row r="49" spans="2:20" ht="12.5" x14ac:dyDescent="0.25"/>
    <row r="50" spans="2:20" s="3" customFormat="1" ht="12.5" x14ac:dyDescent="0.25">
      <c r="O50" s="4"/>
    </row>
    <row r="51" spans="2:20" s="3" customFormat="1" ht="12.5" x14ac:dyDescent="0.25">
      <c r="O51" s="4"/>
    </row>
    <row r="52" spans="2:20" s="3" customFormat="1" ht="12.5" x14ac:dyDescent="0.25"/>
    <row r="53" spans="2:20" s="3" customFormat="1" ht="12.5" x14ac:dyDescent="0.25">
      <c r="B53" s="5"/>
      <c r="C53" s="5"/>
      <c r="R53" s="6"/>
      <c r="S53" s="6"/>
      <c r="T53" s="6"/>
    </row>
    <row r="54" spans="2:20" s="3" customFormat="1" ht="15.5" x14ac:dyDescent="0.35">
      <c r="B54" s="7" t="s">
        <v>12</v>
      </c>
      <c r="C54" s="5"/>
      <c r="R54" s="6"/>
      <c r="S54" s="6"/>
      <c r="T54" s="6"/>
    </row>
    <row r="55" spans="2:20" s="3" customFormat="1" ht="15.5" x14ac:dyDescent="0.35">
      <c r="B55" s="7" t="s">
        <v>13</v>
      </c>
      <c r="C55" s="5"/>
      <c r="R55" s="6"/>
      <c r="S55" s="6"/>
      <c r="T55" s="6"/>
    </row>
    <row r="56" spans="2:20" s="3" customFormat="1" ht="15.5" x14ac:dyDescent="0.35">
      <c r="B56" s="7" t="s">
        <v>14</v>
      </c>
      <c r="C56" s="5"/>
    </row>
    <row r="57" spans="2:20" s="3" customFormat="1" ht="15.5" x14ac:dyDescent="0.35">
      <c r="B57" s="7" t="s">
        <v>15</v>
      </c>
      <c r="C57" s="5"/>
    </row>
    <row r="58" spans="2:20" s="3" customFormat="1" ht="15.5" x14ac:dyDescent="0.35">
      <c r="B58" s="7" t="s">
        <v>26</v>
      </c>
      <c r="C58" s="5"/>
    </row>
    <row r="59" spans="2:20" s="3" customFormat="1" ht="15.5" x14ac:dyDescent="0.35">
      <c r="B59" s="7" t="s">
        <v>27</v>
      </c>
      <c r="C59" s="5"/>
    </row>
    <row r="60" spans="2:20" s="3" customFormat="1" ht="15.5" x14ac:dyDescent="0.35">
      <c r="B60" s="7" t="s">
        <v>28</v>
      </c>
      <c r="C60" s="5"/>
    </row>
    <row r="61" spans="2:20" s="3" customFormat="1" ht="15.5" x14ac:dyDescent="0.35">
      <c r="B61" s="7" t="s">
        <v>16</v>
      </c>
      <c r="C61" s="5"/>
    </row>
    <row r="62" spans="2:20" s="3" customFormat="1" ht="15.5" x14ac:dyDescent="0.35">
      <c r="B62" s="7" t="s">
        <v>29</v>
      </c>
      <c r="C62" s="5"/>
    </row>
    <row r="63" spans="2:20" s="3" customFormat="1" ht="15.5" x14ac:dyDescent="0.35">
      <c r="B63" s="7" t="s">
        <v>17</v>
      </c>
      <c r="C63" s="5"/>
    </row>
    <row r="64" spans="2:20" s="3" customFormat="1" ht="15.5" x14ac:dyDescent="0.35">
      <c r="B64" s="7" t="s">
        <v>18</v>
      </c>
      <c r="C64" s="5"/>
      <c r="S64" s="6"/>
    </row>
    <row r="65" spans="2:21" s="3" customFormat="1" ht="15.5" x14ac:dyDescent="0.35">
      <c r="B65" s="7" t="s">
        <v>19</v>
      </c>
      <c r="C65" s="5"/>
      <c r="S65" s="6"/>
    </row>
    <row r="66" spans="2:21" s="3" customFormat="1" ht="12.5" x14ac:dyDescent="0.25">
      <c r="B66" s="5"/>
      <c r="C66" s="5"/>
      <c r="S66" s="6"/>
    </row>
    <row r="67" spans="2:21" s="3" customFormat="1" ht="12.5" x14ac:dyDescent="0.25">
      <c r="S67" s="6"/>
    </row>
    <row r="68" spans="2:21" ht="12.5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6"/>
      <c r="T68" s="3"/>
      <c r="U68" s="3"/>
    </row>
    <row r="69" spans="2:21" ht="12.5" x14ac:dyDescent="0.25">
      <c r="B69" s="8"/>
      <c r="C69" s="8"/>
      <c r="D69" s="8"/>
    </row>
    <row r="70" spans="2:21" ht="12.5" x14ac:dyDescent="0.25">
      <c r="B70" s="8"/>
      <c r="C70" s="8"/>
      <c r="D70" s="8"/>
    </row>
    <row r="71" spans="2:21" ht="12.5" x14ac:dyDescent="0.25">
      <c r="B71" s="8"/>
      <c r="C71" s="8"/>
      <c r="D71" s="8"/>
    </row>
  </sheetData>
  <mergeCells count="29">
    <mergeCell ref="B25:T25"/>
    <mergeCell ref="C2:V5"/>
    <mergeCell ref="W2:Y2"/>
    <mergeCell ref="W3:Y3"/>
    <mergeCell ref="W4:Y4"/>
    <mergeCell ref="W5:Y5"/>
    <mergeCell ref="E8:K8"/>
    <mergeCell ref="M8:O8"/>
    <mergeCell ref="C39:T39"/>
    <mergeCell ref="C36:T36"/>
    <mergeCell ref="C42:T42"/>
    <mergeCell ref="C43:T43"/>
    <mergeCell ref="C44:T44"/>
    <mergeCell ref="C46:T46"/>
    <mergeCell ref="C26:T26"/>
    <mergeCell ref="C27:T27"/>
    <mergeCell ref="C28:T28"/>
    <mergeCell ref="C29:T29"/>
    <mergeCell ref="C30:T30"/>
    <mergeCell ref="C31:T31"/>
    <mergeCell ref="C32:T32"/>
    <mergeCell ref="C33:T33"/>
    <mergeCell ref="C34:T34"/>
    <mergeCell ref="C35:T35"/>
    <mergeCell ref="C37:T37"/>
    <mergeCell ref="C38:T38"/>
    <mergeCell ref="C40:T40"/>
    <mergeCell ref="C41:T41"/>
    <mergeCell ref="C45:T45"/>
  </mergeCells>
  <dataValidations count="1">
    <dataValidation type="list" allowBlank="1" showInputMessage="1" showErrorMessage="1" sqref="B9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Y71"/>
  <sheetViews>
    <sheetView zoomScale="55" zoomScaleNormal="55" workbookViewId="0">
      <selection activeCell="W5" sqref="W5:Y5"/>
    </sheetView>
  </sheetViews>
  <sheetFormatPr defaultColWidth="11.453125" defaultRowHeight="12.5" x14ac:dyDescent="0.25"/>
  <cols>
    <col min="1" max="1" width="3.453125" style="1" customWidth="1"/>
    <col min="2" max="2" width="26.453125" style="1" customWidth="1"/>
    <col min="3" max="3" width="17.7265625" style="1" customWidth="1"/>
    <col min="4" max="4" width="2.26953125" style="1" customWidth="1"/>
    <col min="5" max="7" width="12.7265625" style="1" customWidth="1"/>
    <col min="8" max="8" width="17.7265625" style="1" customWidth="1"/>
    <col min="9" max="11" width="12.7265625" style="1" customWidth="1"/>
    <col min="12" max="12" width="2.26953125" style="1" customWidth="1"/>
    <col min="13" max="15" width="12.7265625" style="1" customWidth="1"/>
    <col min="16" max="16" width="2.26953125" style="1" customWidth="1"/>
    <col min="17" max="25" width="12.7265625" style="1" customWidth="1"/>
    <col min="26" max="16384" width="11.453125" style="1"/>
  </cols>
  <sheetData>
    <row r="1" spans="1:25" customFormat="1" ht="15" thickBot="1" x14ac:dyDescent="0.4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9"/>
    </row>
    <row r="2" spans="1:25" customFormat="1" ht="36" customHeight="1" thickBot="1" x14ac:dyDescent="0.4">
      <c r="A2" s="9"/>
      <c r="B2" s="11"/>
      <c r="C2" s="177" t="s">
        <v>142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8"/>
      <c r="W2" s="174" t="s">
        <v>143</v>
      </c>
      <c r="X2" s="175"/>
      <c r="Y2" s="176"/>
    </row>
    <row r="3" spans="1:25" customFormat="1" ht="24.75" customHeight="1" thickBot="1" x14ac:dyDescent="0.4">
      <c r="A3" s="9"/>
      <c r="B3" s="12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80"/>
      <c r="W3" s="174" t="s">
        <v>144</v>
      </c>
      <c r="X3" s="175"/>
      <c r="Y3" s="176"/>
    </row>
    <row r="4" spans="1:25" customFormat="1" ht="22.5" customHeight="1" thickBot="1" x14ac:dyDescent="0.4">
      <c r="A4" s="9"/>
      <c r="B4" s="12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80"/>
      <c r="W4" s="174" t="s">
        <v>164</v>
      </c>
      <c r="X4" s="175"/>
      <c r="Y4" s="176"/>
    </row>
    <row r="5" spans="1:25" customFormat="1" ht="24" customHeight="1" thickBot="1" x14ac:dyDescent="0.4">
      <c r="A5" s="9"/>
      <c r="B5" s="13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2"/>
      <c r="W5" s="174" t="s">
        <v>220</v>
      </c>
      <c r="X5" s="175"/>
      <c r="Y5" s="176"/>
    </row>
    <row r="6" spans="1:25" ht="14.5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"/>
      <c r="U6"/>
      <c r="V6"/>
      <c r="W6"/>
      <c r="X6"/>
      <c r="Y6"/>
    </row>
    <row r="7" spans="1:25" ht="16" thickBot="1" x14ac:dyDescent="0.4">
      <c r="B7" s="14" t="s">
        <v>30</v>
      </c>
      <c r="C7" s="15" t="s">
        <v>157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6"/>
      <c r="T7" s="9"/>
      <c r="U7"/>
      <c r="V7"/>
      <c r="W7"/>
      <c r="X7"/>
      <c r="Y7"/>
    </row>
    <row r="8" spans="1:25" ht="18" customHeight="1" thickBot="1" x14ac:dyDescent="0.4">
      <c r="B8" s="9"/>
      <c r="C8" s="9"/>
      <c r="D8" s="9"/>
      <c r="E8" s="168" t="s">
        <v>189</v>
      </c>
      <c r="F8" s="169"/>
      <c r="G8" s="169"/>
      <c r="H8" s="169"/>
      <c r="I8" s="169"/>
      <c r="J8" s="169"/>
      <c r="K8" s="170"/>
      <c r="L8" s="66"/>
      <c r="M8" s="171" t="s">
        <v>190</v>
      </c>
      <c r="N8" s="172"/>
      <c r="O8" s="173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50.15" customHeight="1" thickBot="1" x14ac:dyDescent="0.4">
      <c r="B9" s="67" t="s">
        <v>191</v>
      </c>
      <c r="C9" s="68" t="s">
        <v>0</v>
      </c>
      <c r="D9" s="9"/>
      <c r="E9" s="67" t="s">
        <v>171</v>
      </c>
      <c r="F9" s="68" t="s">
        <v>9</v>
      </c>
      <c r="G9" s="68" t="s">
        <v>165</v>
      </c>
      <c r="H9" s="69" t="s">
        <v>192</v>
      </c>
      <c r="I9" s="68" t="s">
        <v>193</v>
      </c>
      <c r="J9" s="68" t="s">
        <v>194</v>
      </c>
      <c r="K9" s="70" t="s">
        <v>195</v>
      </c>
      <c r="L9" s="66"/>
      <c r="M9" s="67" t="s">
        <v>10</v>
      </c>
      <c r="N9" s="68" t="s">
        <v>11</v>
      </c>
      <c r="O9" s="70" t="s">
        <v>151</v>
      </c>
      <c r="P9" s="9"/>
      <c r="Q9" s="67" t="s">
        <v>1</v>
      </c>
      <c r="R9" s="68" t="s">
        <v>2</v>
      </c>
      <c r="S9" s="68" t="s">
        <v>3</v>
      </c>
      <c r="T9" s="68" t="s">
        <v>4</v>
      </c>
      <c r="U9" s="68" t="s">
        <v>5</v>
      </c>
      <c r="V9" s="68" t="s">
        <v>6</v>
      </c>
      <c r="W9" s="68" t="s">
        <v>7</v>
      </c>
      <c r="X9" s="68" t="s">
        <v>8</v>
      </c>
      <c r="Y9" s="70" t="s">
        <v>170</v>
      </c>
    </row>
    <row r="10" spans="1:25" s="2" customFormat="1" ht="22.5" customHeight="1" thickBot="1" x14ac:dyDescent="0.4">
      <c r="B10" s="71" t="s">
        <v>196</v>
      </c>
      <c r="C10" s="72">
        <v>4485</v>
      </c>
      <c r="D10" s="73"/>
      <c r="E10" s="74">
        <v>0</v>
      </c>
      <c r="F10" s="72">
        <v>0</v>
      </c>
      <c r="G10" s="72">
        <v>0</v>
      </c>
      <c r="H10" s="75">
        <v>1</v>
      </c>
      <c r="I10" s="75" t="s">
        <v>187</v>
      </c>
      <c r="J10" s="75" t="s">
        <v>187</v>
      </c>
      <c r="K10" s="76" t="s">
        <v>187</v>
      </c>
      <c r="L10" s="66"/>
      <c r="M10" s="74">
        <v>0</v>
      </c>
      <c r="N10" s="77">
        <v>0</v>
      </c>
      <c r="O10" s="78">
        <v>0</v>
      </c>
      <c r="P10" s="9"/>
      <c r="Q10" s="79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1">
        <v>0</v>
      </c>
    </row>
    <row r="11" spans="1:25" s="2" customFormat="1" ht="22.5" hidden="1" customHeight="1" x14ac:dyDescent="0.35">
      <c r="B11" s="82" t="s">
        <v>198</v>
      </c>
      <c r="C11" s="83"/>
      <c r="D11" s="73"/>
      <c r="E11" s="84" t="e">
        <f t="shared" ref="E11:E22" si="0">Y11*1000/C11</f>
        <v>#DIV/0!</v>
      </c>
      <c r="F11" s="83"/>
      <c r="G11" s="83"/>
      <c r="H11" s="85"/>
      <c r="I11" s="85"/>
      <c r="J11" s="85"/>
      <c r="K11" s="86"/>
      <c r="L11" s="66"/>
      <c r="M11" s="84" t="e">
        <f t="shared" ref="M11:M22" si="1">SUM(R11:U11)/C11* (1000000)</f>
        <v>#DIV/0!</v>
      </c>
      <c r="N11" s="87" t="e">
        <f t="shared" ref="N11:N22" si="2">Q11/C11*1000000</f>
        <v>#DIV/0!</v>
      </c>
      <c r="O11" s="88" t="e">
        <f t="shared" ref="O11:O22" si="3">(S11*1000000/C11)*N11/1000</f>
        <v>#DIV/0!</v>
      </c>
      <c r="P11" s="9"/>
      <c r="Q11" s="89"/>
      <c r="R11" s="90"/>
      <c r="S11" s="90"/>
      <c r="T11" s="90"/>
      <c r="U11" s="90"/>
      <c r="V11" s="90"/>
      <c r="W11" s="90"/>
      <c r="X11" s="90"/>
      <c r="Y11" s="91"/>
    </row>
    <row r="12" spans="1:25" s="2" customFormat="1" ht="22.5" hidden="1" customHeight="1" x14ac:dyDescent="0.35">
      <c r="B12" s="82" t="s">
        <v>199</v>
      </c>
      <c r="C12" s="83"/>
      <c r="D12" s="73"/>
      <c r="E12" s="84" t="e">
        <f t="shared" si="0"/>
        <v>#DIV/0!</v>
      </c>
      <c r="F12" s="83"/>
      <c r="G12" s="83"/>
      <c r="H12" s="85"/>
      <c r="I12" s="85"/>
      <c r="J12" s="85"/>
      <c r="K12" s="86"/>
      <c r="L12" s="66"/>
      <c r="M12" s="84" t="e">
        <f t="shared" si="1"/>
        <v>#DIV/0!</v>
      </c>
      <c r="N12" s="87" t="e">
        <f t="shared" si="2"/>
        <v>#DIV/0!</v>
      </c>
      <c r="O12" s="88" t="e">
        <f t="shared" si="3"/>
        <v>#DIV/0!</v>
      </c>
      <c r="P12" s="9"/>
      <c r="Q12" s="89"/>
      <c r="R12" s="90"/>
      <c r="S12" s="90"/>
      <c r="T12" s="90"/>
      <c r="U12" s="90"/>
      <c r="V12" s="90"/>
      <c r="W12" s="90"/>
      <c r="X12" s="90"/>
      <c r="Y12" s="91"/>
    </row>
    <row r="13" spans="1:25" s="2" customFormat="1" ht="22.5" hidden="1" customHeight="1" x14ac:dyDescent="0.35">
      <c r="B13" s="82" t="s">
        <v>200</v>
      </c>
      <c r="C13" s="83"/>
      <c r="D13" s="73"/>
      <c r="E13" s="84" t="e">
        <f t="shared" si="0"/>
        <v>#DIV/0!</v>
      </c>
      <c r="F13" s="83"/>
      <c r="G13" s="83"/>
      <c r="H13" s="85"/>
      <c r="I13" s="85"/>
      <c r="J13" s="85"/>
      <c r="K13" s="86"/>
      <c r="L13" s="66"/>
      <c r="M13" s="84" t="e">
        <f t="shared" si="1"/>
        <v>#DIV/0!</v>
      </c>
      <c r="N13" s="87" t="e">
        <f t="shared" si="2"/>
        <v>#DIV/0!</v>
      </c>
      <c r="O13" s="88" t="e">
        <f t="shared" si="3"/>
        <v>#DIV/0!</v>
      </c>
      <c r="P13" s="9"/>
      <c r="Q13" s="89"/>
      <c r="R13" s="90"/>
      <c r="S13" s="90"/>
      <c r="T13" s="90"/>
      <c r="U13" s="90"/>
      <c r="V13" s="90"/>
      <c r="W13" s="90"/>
      <c r="X13" s="90"/>
      <c r="Y13" s="91"/>
    </row>
    <row r="14" spans="1:25" s="2" customFormat="1" ht="22.5" hidden="1" customHeight="1" x14ac:dyDescent="0.35">
      <c r="B14" s="82" t="s">
        <v>201</v>
      </c>
      <c r="C14" s="83"/>
      <c r="D14" s="73"/>
      <c r="E14" s="84" t="e">
        <f t="shared" si="0"/>
        <v>#DIV/0!</v>
      </c>
      <c r="F14" s="83"/>
      <c r="G14" s="83"/>
      <c r="H14" s="85"/>
      <c r="I14" s="85"/>
      <c r="J14" s="85"/>
      <c r="K14" s="86"/>
      <c r="L14" s="66"/>
      <c r="M14" s="84" t="e">
        <f t="shared" si="1"/>
        <v>#DIV/0!</v>
      </c>
      <c r="N14" s="87" t="e">
        <f t="shared" si="2"/>
        <v>#DIV/0!</v>
      </c>
      <c r="O14" s="88" t="e">
        <f t="shared" si="3"/>
        <v>#DIV/0!</v>
      </c>
      <c r="P14" s="9"/>
      <c r="Q14" s="89"/>
      <c r="R14" s="90"/>
      <c r="S14" s="90"/>
      <c r="T14" s="90"/>
      <c r="U14" s="90"/>
      <c r="V14" s="90"/>
      <c r="W14" s="90"/>
      <c r="X14" s="90"/>
      <c r="Y14" s="91"/>
    </row>
    <row r="15" spans="1:25" s="2" customFormat="1" ht="22.5" hidden="1" customHeight="1" x14ac:dyDescent="0.35">
      <c r="B15" s="82" t="s">
        <v>202</v>
      </c>
      <c r="C15" s="83"/>
      <c r="D15" s="73"/>
      <c r="E15" s="84" t="e">
        <f t="shared" si="0"/>
        <v>#DIV/0!</v>
      </c>
      <c r="F15" s="83"/>
      <c r="G15" s="83"/>
      <c r="H15" s="85"/>
      <c r="I15" s="85"/>
      <c r="J15" s="85"/>
      <c r="K15" s="86"/>
      <c r="L15" s="66"/>
      <c r="M15" s="84" t="e">
        <f t="shared" si="1"/>
        <v>#DIV/0!</v>
      </c>
      <c r="N15" s="87" t="e">
        <f t="shared" si="2"/>
        <v>#DIV/0!</v>
      </c>
      <c r="O15" s="88" t="e">
        <f t="shared" si="3"/>
        <v>#DIV/0!</v>
      </c>
      <c r="P15" s="9"/>
      <c r="Q15" s="89"/>
      <c r="R15" s="90"/>
      <c r="S15" s="90"/>
      <c r="T15" s="90"/>
      <c r="U15" s="90"/>
      <c r="V15" s="90"/>
      <c r="W15" s="90"/>
      <c r="X15" s="90"/>
      <c r="Y15" s="91"/>
    </row>
    <row r="16" spans="1:25" s="2" customFormat="1" ht="22.5" hidden="1" customHeight="1" x14ac:dyDescent="0.35">
      <c r="B16" s="82" t="s">
        <v>203</v>
      </c>
      <c r="C16" s="83"/>
      <c r="D16" s="73"/>
      <c r="E16" s="84" t="e">
        <f t="shared" si="0"/>
        <v>#DIV/0!</v>
      </c>
      <c r="F16" s="83"/>
      <c r="G16" s="83"/>
      <c r="H16" s="85"/>
      <c r="I16" s="85"/>
      <c r="J16" s="85"/>
      <c r="K16" s="86"/>
      <c r="L16" s="66"/>
      <c r="M16" s="84" t="e">
        <f t="shared" si="1"/>
        <v>#DIV/0!</v>
      </c>
      <c r="N16" s="87" t="e">
        <f t="shared" si="2"/>
        <v>#DIV/0!</v>
      </c>
      <c r="O16" s="88" t="e">
        <f t="shared" si="3"/>
        <v>#DIV/0!</v>
      </c>
      <c r="P16" s="9"/>
      <c r="Q16" s="92"/>
      <c r="R16" s="90"/>
      <c r="S16" s="90"/>
      <c r="T16" s="90"/>
      <c r="U16" s="90"/>
      <c r="V16" s="90"/>
      <c r="W16" s="90"/>
      <c r="X16" s="90"/>
      <c r="Y16" s="91"/>
    </row>
    <row r="17" spans="2:25" s="2" customFormat="1" ht="22.5" hidden="1" customHeight="1" x14ac:dyDescent="0.35">
      <c r="B17" s="82" t="s">
        <v>204</v>
      </c>
      <c r="C17" s="83"/>
      <c r="D17" s="73"/>
      <c r="E17" s="84" t="e">
        <f t="shared" si="0"/>
        <v>#DIV/0!</v>
      </c>
      <c r="F17" s="83"/>
      <c r="G17" s="83"/>
      <c r="H17" s="85"/>
      <c r="I17" s="85"/>
      <c r="J17" s="85"/>
      <c r="K17" s="86"/>
      <c r="L17" s="66"/>
      <c r="M17" s="84" t="e">
        <f t="shared" si="1"/>
        <v>#DIV/0!</v>
      </c>
      <c r="N17" s="87" t="e">
        <f t="shared" si="2"/>
        <v>#DIV/0!</v>
      </c>
      <c r="O17" s="88" t="e">
        <f t="shared" si="3"/>
        <v>#DIV/0!</v>
      </c>
      <c r="P17" s="9"/>
      <c r="Q17" s="89"/>
      <c r="R17" s="90"/>
      <c r="S17" s="90"/>
      <c r="T17" s="90"/>
      <c r="U17" s="90"/>
      <c r="V17" s="90"/>
      <c r="W17" s="90"/>
      <c r="X17" s="90"/>
      <c r="Y17" s="91"/>
    </row>
    <row r="18" spans="2:25" s="2" customFormat="1" ht="22.5" hidden="1" customHeight="1" x14ac:dyDescent="0.35">
      <c r="B18" s="82" t="s">
        <v>205</v>
      </c>
      <c r="C18" s="83"/>
      <c r="D18" s="73"/>
      <c r="E18" s="84" t="e">
        <f t="shared" si="0"/>
        <v>#DIV/0!</v>
      </c>
      <c r="F18" s="83"/>
      <c r="G18" s="83"/>
      <c r="H18" s="85"/>
      <c r="I18" s="85"/>
      <c r="J18" s="85"/>
      <c r="K18" s="86"/>
      <c r="L18" s="66"/>
      <c r="M18" s="84" t="e">
        <f t="shared" si="1"/>
        <v>#DIV/0!</v>
      </c>
      <c r="N18" s="87" t="e">
        <f t="shared" si="2"/>
        <v>#DIV/0!</v>
      </c>
      <c r="O18" s="88" t="e">
        <f t="shared" si="3"/>
        <v>#DIV/0!</v>
      </c>
      <c r="P18" s="9"/>
      <c r="Q18" s="89"/>
      <c r="R18" s="90"/>
      <c r="S18" s="90"/>
      <c r="T18" s="90"/>
      <c r="U18" s="90"/>
      <c r="V18" s="90"/>
      <c r="W18" s="90"/>
      <c r="X18" s="90"/>
      <c r="Y18" s="91"/>
    </row>
    <row r="19" spans="2:25" s="2" customFormat="1" ht="22.5" hidden="1" customHeight="1" x14ac:dyDescent="0.35">
      <c r="B19" s="82" t="s">
        <v>206</v>
      </c>
      <c r="C19" s="83"/>
      <c r="D19" s="73"/>
      <c r="E19" s="84" t="e">
        <f t="shared" si="0"/>
        <v>#DIV/0!</v>
      </c>
      <c r="F19" s="83"/>
      <c r="G19" s="83"/>
      <c r="H19" s="85"/>
      <c r="I19" s="85"/>
      <c r="J19" s="85"/>
      <c r="K19" s="86"/>
      <c r="L19" s="66"/>
      <c r="M19" s="84" t="e">
        <f t="shared" si="1"/>
        <v>#DIV/0!</v>
      </c>
      <c r="N19" s="87" t="e">
        <f t="shared" si="2"/>
        <v>#DIV/0!</v>
      </c>
      <c r="O19" s="88" t="e">
        <f t="shared" si="3"/>
        <v>#DIV/0!</v>
      </c>
      <c r="P19" s="9"/>
      <c r="Q19" s="89"/>
      <c r="R19" s="90"/>
      <c r="S19" s="90"/>
      <c r="T19" s="90"/>
      <c r="U19" s="90"/>
      <c r="V19" s="90"/>
      <c r="W19" s="90"/>
      <c r="X19" s="90"/>
      <c r="Y19" s="91"/>
    </row>
    <row r="20" spans="2:25" s="2" customFormat="1" ht="22.5" hidden="1" customHeight="1" x14ac:dyDescent="0.35">
      <c r="B20" s="82" t="s">
        <v>207</v>
      </c>
      <c r="C20" s="83"/>
      <c r="D20" s="73"/>
      <c r="E20" s="84" t="e">
        <f t="shared" si="0"/>
        <v>#DIV/0!</v>
      </c>
      <c r="F20" s="83"/>
      <c r="G20" s="83"/>
      <c r="H20" s="85"/>
      <c r="I20" s="85"/>
      <c r="J20" s="85"/>
      <c r="K20" s="86"/>
      <c r="L20" s="66"/>
      <c r="M20" s="84" t="e">
        <f t="shared" si="1"/>
        <v>#DIV/0!</v>
      </c>
      <c r="N20" s="87" t="e">
        <f t="shared" si="2"/>
        <v>#DIV/0!</v>
      </c>
      <c r="O20" s="88" t="e">
        <f t="shared" si="3"/>
        <v>#DIV/0!</v>
      </c>
      <c r="P20" s="9"/>
      <c r="Q20" s="89"/>
      <c r="R20" s="90"/>
      <c r="S20" s="90"/>
      <c r="T20" s="90"/>
      <c r="U20" s="90"/>
      <c r="V20" s="90"/>
      <c r="W20" s="90"/>
      <c r="X20" s="90"/>
      <c r="Y20" s="91"/>
    </row>
    <row r="21" spans="2:25" s="2" customFormat="1" ht="22.5" hidden="1" customHeight="1" x14ac:dyDescent="0.35">
      <c r="B21" s="93" t="s">
        <v>208</v>
      </c>
      <c r="C21" s="94"/>
      <c r="D21" s="73"/>
      <c r="E21" s="95" t="e">
        <f t="shared" si="0"/>
        <v>#DIV/0!</v>
      </c>
      <c r="F21" s="96"/>
      <c r="G21" s="96"/>
      <c r="H21" s="97"/>
      <c r="I21" s="97"/>
      <c r="J21" s="97"/>
      <c r="K21" s="98"/>
      <c r="L21" s="66"/>
      <c r="M21" s="95" t="e">
        <f t="shared" si="1"/>
        <v>#DIV/0!</v>
      </c>
      <c r="N21" s="99" t="e">
        <f t="shared" si="2"/>
        <v>#DIV/0!</v>
      </c>
      <c r="O21" s="100" t="e">
        <f t="shared" si="3"/>
        <v>#DIV/0!</v>
      </c>
      <c r="P21" s="9"/>
      <c r="Q21" s="101"/>
      <c r="R21" s="102"/>
      <c r="S21" s="102"/>
      <c r="T21" s="102"/>
      <c r="U21" s="102"/>
      <c r="V21" s="102"/>
      <c r="W21" s="102"/>
      <c r="X21" s="102"/>
      <c r="Y21" s="103"/>
    </row>
    <row r="22" spans="2:25" s="2" customFormat="1" ht="22.5" customHeight="1" thickBot="1" x14ac:dyDescent="0.4">
      <c r="B22" s="104" t="s">
        <v>186</v>
      </c>
      <c r="C22" s="113">
        <f>SUM(C10:C21)</f>
        <v>4485</v>
      </c>
      <c r="D22" s="73">
        <f>SUM(D10:D21)</f>
        <v>0</v>
      </c>
      <c r="E22" s="106">
        <f t="shared" si="0"/>
        <v>0</v>
      </c>
      <c r="F22" s="105">
        <f>SUM(F10:F21)</f>
        <v>0</v>
      </c>
      <c r="G22" s="105">
        <f>SUM(G10:G21)</f>
        <v>0</v>
      </c>
      <c r="H22" s="107">
        <f>AVERAGE(H10:H21)</f>
        <v>1</v>
      </c>
      <c r="I22" s="107">
        <v>0</v>
      </c>
      <c r="J22" s="107" t="s">
        <v>197</v>
      </c>
      <c r="K22" s="108" t="s">
        <v>197</v>
      </c>
      <c r="L22" s="66"/>
      <c r="M22" s="106">
        <f t="shared" si="1"/>
        <v>0</v>
      </c>
      <c r="N22" s="109">
        <f t="shared" si="2"/>
        <v>0</v>
      </c>
      <c r="O22" s="110">
        <f t="shared" si="3"/>
        <v>0</v>
      </c>
      <c r="P22" s="9"/>
      <c r="Q22" s="111">
        <f t="shared" ref="Q22:Y22" si="4">SUM(Q10:Q21)</f>
        <v>0</v>
      </c>
      <c r="R22" s="105">
        <f t="shared" si="4"/>
        <v>0</v>
      </c>
      <c r="S22" s="105">
        <f t="shared" si="4"/>
        <v>0</v>
      </c>
      <c r="T22" s="105">
        <f t="shared" si="4"/>
        <v>0</v>
      </c>
      <c r="U22" s="105">
        <f t="shared" si="4"/>
        <v>0</v>
      </c>
      <c r="V22" s="105">
        <f t="shared" si="4"/>
        <v>0</v>
      </c>
      <c r="W22" s="105">
        <f t="shared" si="4"/>
        <v>0</v>
      </c>
      <c r="X22" s="112">
        <f t="shared" si="4"/>
        <v>0</v>
      </c>
      <c r="Y22" s="113">
        <f t="shared" si="4"/>
        <v>0</v>
      </c>
    </row>
    <row r="23" spans="2:25" ht="11.25" customHeight="1" x14ac:dyDescent="0.35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20"/>
      <c r="V23" s="120"/>
      <c r="W23" s="120"/>
      <c r="X23" s="120"/>
      <c r="Y23" s="120"/>
    </row>
    <row r="24" spans="2:25" ht="15" thickBot="1" x14ac:dyDescent="0.4"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20"/>
      <c r="V24" s="120"/>
      <c r="W24" s="120"/>
      <c r="X24" s="120"/>
      <c r="Y24" s="120"/>
    </row>
    <row r="25" spans="2:25" ht="16" thickBot="1" x14ac:dyDescent="0.4">
      <c r="B25" s="183" t="s">
        <v>209</v>
      </c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5"/>
      <c r="U25"/>
      <c r="V25"/>
      <c r="W25"/>
      <c r="X25"/>
      <c r="Y25"/>
    </row>
    <row r="26" spans="2:25" ht="15.5" x14ac:dyDescent="0.35">
      <c r="B26" s="114" t="s">
        <v>0</v>
      </c>
      <c r="C26" s="162" t="s">
        <v>210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4"/>
      <c r="U26"/>
      <c r="V26"/>
      <c r="W26"/>
      <c r="X26"/>
      <c r="Y26"/>
    </row>
    <row r="27" spans="2:25" ht="15.5" x14ac:dyDescent="0.35">
      <c r="B27" s="115" t="s">
        <v>1</v>
      </c>
      <c r="C27" s="162" t="s">
        <v>172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/>
      <c r="V27"/>
      <c r="W27"/>
      <c r="X27"/>
      <c r="Y27"/>
    </row>
    <row r="28" spans="2:25" ht="15.5" x14ac:dyDescent="0.35">
      <c r="B28" s="115" t="s">
        <v>2</v>
      </c>
      <c r="C28" s="162" t="s">
        <v>173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4"/>
      <c r="U28"/>
      <c r="V28"/>
      <c r="W28"/>
      <c r="X28"/>
      <c r="Y28"/>
    </row>
    <row r="29" spans="2:25" ht="15.5" x14ac:dyDescent="0.35">
      <c r="B29" s="115" t="s">
        <v>3</v>
      </c>
      <c r="C29" s="162" t="s">
        <v>20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4"/>
      <c r="U29"/>
      <c r="V29"/>
      <c r="W29"/>
      <c r="X29"/>
      <c r="Y29"/>
    </row>
    <row r="30" spans="2:25" ht="15.5" x14ac:dyDescent="0.35">
      <c r="B30" s="115" t="s">
        <v>21</v>
      </c>
      <c r="C30" s="162" t="s">
        <v>22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4"/>
      <c r="U30"/>
      <c r="V30"/>
      <c r="W30"/>
      <c r="X30"/>
      <c r="Y30"/>
    </row>
    <row r="31" spans="2:25" ht="15.5" x14ac:dyDescent="0.35">
      <c r="B31" s="115" t="s">
        <v>5</v>
      </c>
      <c r="C31" s="162" t="s">
        <v>23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4"/>
      <c r="U31"/>
      <c r="V31"/>
      <c r="W31"/>
      <c r="X31"/>
      <c r="Y31"/>
    </row>
    <row r="32" spans="2:25" ht="15.5" x14ac:dyDescent="0.35">
      <c r="B32" s="115" t="s">
        <v>6</v>
      </c>
      <c r="C32" s="162" t="s">
        <v>33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  <c r="U32"/>
      <c r="V32"/>
      <c r="W32"/>
      <c r="X32"/>
      <c r="Y32"/>
    </row>
    <row r="33" spans="1:25" ht="15.5" x14ac:dyDescent="0.35">
      <c r="B33" s="115" t="s">
        <v>7</v>
      </c>
      <c r="C33" s="162" t="s">
        <v>174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4"/>
      <c r="U33"/>
      <c r="V33"/>
      <c r="W33"/>
      <c r="X33"/>
      <c r="Y33"/>
    </row>
    <row r="34" spans="1:25" ht="15.5" x14ac:dyDescent="0.35">
      <c r="B34" s="115" t="s">
        <v>175</v>
      </c>
      <c r="C34" s="162" t="s">
        <v>211</v>
      </c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4"/>
      <c r="U34"/>
      <c r="V34"/>
      <c r="W34"/>
      <c r="X34"/>
      <c r="Y34"/>
    </row>
    <row r="35" spans="1:25" ht="15.5" x14ac:dyDescent="0.35">
      <c r="B35" s="115" t="s">
        <v>176</v>
      </c>
      <c r="C35" s="162" t="s">
        <v>177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4"/>
      <c r="U35"/>
      <c r="V35"/>
      <c r="W35"/>
      <c r="X35"/>
      <c r="Y35"/>
    </row>
    <row r="36" spans="1:25" customFormat="1" ht="15.5" x14ac:dyDescent="0.35">
      <c r="A36" s="9"/>
      <c r="B36" s="115" t="s">
        <v>8</v>
      </c>
      <c r="C36" s="162" t="s">
        <v>24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4"/>
    </row>
    <row r="37" spans="1:25" ht="15.5" x14ac:dyDescent="0.35">
      <c r="B37" s="115" t="s">
        <v>9</v>
      </c>
      <c r="C37" s="162" t="s">
        <v>178</v>
      </c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4"/>
      <c r="U37"/>
      <c r="V37"/>
      <c r="W37"/>
      <c r="X37"/>
      <c r="Y37"/>
    </row>
    <row r="38" spans="1:25" ht="15.5" x14ac:dyDescent="0.35">
      <c r="B38" s="115" t="s">
        <v>165</v>
      </c>
      <c r="C38" s="162" t="s">
        <v>166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4"/>
      <c r="U38"/>
      <c r="V38"/>
      <c r="W38"/>
      <c r="X38"/>
      <c r="Y38"/>
    </row>
    <row r="39" spans="1:25" ht="15.5" x14ac:dyDescent="0.35">
      <c r="B39" s="115" t="s">
        <v>10</v>
      </c>
      <c r="C39" s="162" t="s">
        <v>25</v>
      </c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4"/>
      <c r="U39"/>
      <c r="V39"/>
      <c r="W39"/>
      <c r="X39"/>
      <c r="Y39"/>
    </row>
    <row r="40" spans="1:25" ht="15.5" x14ac:dyDescent="0.35">
      <c r="B40" s="115" t="s">
        <v>11</v>
      </c>
      <c r="C40" s="162" t="s">
        <v>179</v>
      </c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4"/>
      <c r="U40"/>
      <c r="V40"/>
      <c r="W40"/>
      <c r="X40"/>
      <c r="Y40"/>
    </row>
    <row r="41" spans="1:25" ht="15.5" x14ac:dyDescent="0.35">
      <c r="B41" s="115" t="s">
        <v>151</v>
      </c>
      <c r="C41" s="162" t="s">
        <v>180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4"/>
      <c r="U41"/>
      <c r="V41"/>
      <c r="W41"/>
      <c r="X41"/>
      <c r="Y41"/>
    </row>
    <row r="42" spans="1:25" ht="15.5" x14ac:dyDescent="0.35">
      <c r="B42" s="115" t="s">
        <v>181</v>
      </c>
      <c r="C42" s="162" t="s">
        <v>182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4"/>
      <c r="U42"/>
      <c r="V42"/>
      <c r="W42"/>
      <c r="X42"/>
      <c r="Y42"/>
    </row>
    <row r="43" spans="1:25" ht="15.5" x14ac:dyDescent="0.35">
      <c r="B43" s="115" t="s">
        <v>183</v>
      </c>
      <c r="C43" s="162" t="s">
        <v>212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4"/>
      <c r="U43"/>
      <c r="V43"/>
      <c r="W43"/>
      <c r="X43"/>
      <c r="Y43"/>
    </row>
    <row r="44" spans="1:25" ht="15.5" x14ac:dyDescent="0.35">
      <c r="B44" s="116" t="s">
        <v>213</v>
      </c>
      <c r="C44" s="162" t="s">
        <v>184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4"/>
      <c r="U44"/>
      <c r="V44"/>
      <c r="W44"/>
      <c r="X44"/>
      <c r="Y44"/>
    </row>
    <row r="45" spans="1:25" ht="15.5" x14ac:dyDescent="0.35">
      <c r="B45" s="115" t="s">
        <v>171</v>
      </c>
      <c r="C45" s="162" t="s">
        <v>185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4"/>
      <c r="U45"/>
      <c r="V45"/>
      <c r="W45"/>
      <c r="X45"/>
      <c r="Y45"/>
    </row>
    <row r="46" spans="1:25" ht="16" thickBot="1" x14ac:dyDescent="0.4">
      <c r="B46" s="117" t="s">
        <v>214</v>
      </c>
      <c r="C46" s="165" t="s">
        <v>215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7"/>
      <c r="U46"/>
      <c r="V46"/>
      <c r="W46"/>
      <c r="X46"/>
      <c r="Y46"/>
    </row>
    <row r="47" spans="1:25" s="58" customFormat="1" ht="14.5" x14ac:dyDescent="0.3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/>
      <c r="V47"/>
      <c r="W47"/>
      <c r="X47"/>
      <c r="Y47"/>
    </row>
    <row r="50" spans="2:20" s="3" customFormat="1" x14ac:dyDescent="0.25">
      <c r="O50" s="4"/>
    </row>
    <row r="51" spans="2:20" s="3" customFormat="1" x14ac:dyDescent="0.25">
      <c r="O51" s="4"/>
    </row>
    <row r="52" spans="2:20" s="3" customFormat="1" x14ac:dyDescent="0.25"/>
    <row r="53" spans="2:20" s="3" customFormat="1" x14ac:dyDescent="0.25">
      <c r="B53" s="5"/>
      <c r="C53" s="5"/>
      <c r="R53" s="6"/>
      <c r="S53" s="6"/>
      <c r="T53" s="6"/>
    </row>
    <row r="54" spans="2:20" s="3" customFormat="1" ht="15.5" x14ac:dyDescent="0.35">
      <c r="B54" s="7" t="s">
        <v>12</v>
      </c>
      <c r="C54" s="5"/>
      <c r="R54" s="6"/>
      <c r="S54" s="6"/>
      <c r="T54" s="6"/>
    </row>
    <row r="55" spans="2:20" s="3" customFormat="1" ht="15.5" x14ac:dyDescent="0.35">
      <c r="B55" s="7" t="s">
        <v>13</v>
      </c>
      <c r="C55" s="5"/>
      <c r="R55" s="6"/>
      <c r="S55" s="6"/>
      <c r="T55" s="6"/>
    </row>
    <row r="56" spans="2:20" s="3" customFormat="1" ht="15.5" x14ac:dyDescent="0.35">
      <c r="B56" s="7" t="s">
        <v>14</v>
      </c>
      <c r="C56" s="5"/>
    </row>
    <row r="57" spans="2:20" s="3" customFormat="1" ht="15.5" x14ac:dyDescent="0.35">
      <c r="B57" s="7" t="s">
        <v>15</v>
      </c>
      <c r="C57" s="5"/>
    </row>
    <row r="58" spans="2:20" s="3" customFormat="1" ht="15.5" x14ac:dyDescent="0.35">
      <c r="B58" s="7" t="s">
        <v>26</v>
      </c>
      <c r="C58" s="5"/>
    </row>
    <row r="59" spans="2:20" s="3" customFormat="1" ht="15.5" x14ac:dyDescent="0.35">
      <c r="B59" s="7" t="s">
        <v>27</v>
      </c>
      <c r="C59" s="5"/>
    </row>
    <row r="60" spans="2:20" s="3" customFormat="1" ht="15.5" x14ac:dyDescent="0.35">
      <c r="B60" s="7" t="s">
        <v>28</v>
      </c>
      <c r="C60" s="5"/>
    </row>
    <row r="61" spans="2:20" s="3" customFormat="1" ht="15.5" x14ac:dyDescent="0.35">
      <c r="B61" s="7" t="s">
        <v>16</v>
      </c>
      <c r="C61" s="5"/>
    </row>
    <row r="62" spans="2:20" s="3" customFormat="1" ht="15.5" x14ac:dyDescent="0.35">
      <c r="B62" s="7" t="s">
        <v>29</v>
      </c>
      <c r="C62" s="5"/>
    </row>
    <row r="63" spans="2:20" s="3" customFormat="1" ht="15.5" x14ac:dyDescent="0.35">
      <c r="B63" s="7" t="s">
        <v>17</v>
      </c>
      <c r="C63" s="5"/>
    </row>
    <row r="64" spans="2:20" s="3" customFormat="1" ht="15.5" x14ac:dyDescent="0.35">
      <c r="B64" s="7" t="s">
        <v>18</v>
      </c>
      <c r="C64" s="5"/>
      <c r="S64" s="6"/>
    </row>
    <row r="65" spans="2:21" s="3" customFormat="1" ht="15.5" x14ac:dyDescent="0.35">
      <c r="B65" s="7" t="s">
        <v>19</v>
      </c>
      <c r="C65" s="5"/>
      <c r="S65" s="6"/>
    </row>
    <row r="66" spans="2:21" s="3" customFormat="1" x14ac:dyDescent="0.25">
      <c r="B66" s="5"/>
      <c r="C66" s="5"/>
      <c r="S66" s="6"/>
    </row>
    <row r="67" spans="2:21" s="3" customFormat="1" x14ac:dyDescent="0.25">
      <c r="S67" s="6"/>
    </row>
    <row r="68" spans="2: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6"/>
      <c r="T68" s="3"/>
      <c r="U68" s="3"/>
    </row>
    <row r="69" spans="2:21" x14ac:dyDescent="0.25">
      <c r="B69" s="8"/>
      <c r="C69" s="8"/>
      <c r="D69" s="8"/>
    </row>
    <row r="70" spans="2:21" x14ac:dyDescent="0.25">
      <c r="B70" s="8"/>
      <c r="C70" s="8"/>
      <c r="D70" s="8"/>
    </row>
    <row r="71" spans="2:21" x14ac:dyDescent="0.25">
      <c r="B71" s="8"/>
      <c r="C71" s="8"/>
      <c r="D71" s="8"/>
    </row>
  </sheetData>
  <mergeCells count="29">
    <mergeCell ref="B25:T25"/>
    <mergeCell ref="C2:V5"/>
    <mergeCell ref="W2:Y2"/>
    <mergeCell ref="W3:Y3"/>
    <mergeCell ref="W4:Y4"/>
    <mergeCell ref="W5:Y5"/>
    <mergeCell ref="E8:K8"/>
    <mergeCell ref="M8:O8"/>
    <mergeCell ref="C39:T39"/>
    <mergeCell ref="C36:T36"/>
    <mergeCell ref="C42:T42"/>
    <mergeCell ref="C43:T43"/>
    <mergeCell ref="C44:T44"/>
    <mergeCell ref="C46:T46"/>
    <mergeCell ref="C26:T26"/>
    <mergeCell ref="C27:T27"/>
    <mergeCell ref="C28:T28"/>
    <mergeCell ref="C29:T29"/>
    <mergeCell ref="C30:T30"/>
    <mergeCell ref="C31:T31"/>
    <mergeCell ref="C32:T32"/>
    <mergeCell ref="C33:T33"/>
    <mergeCell ref="C34:T34"/>
    <mergeCell ref="C35:T35"/>
    <mergeCell ref="C37:T37"/>
    <mergeCell ref="C38:T38"/>
    <mergeCell ref="C40:T40"/>
    <mergeCell ref="C41:T41"/>
    <mergeCell ref="C45:T45"/>
  </mergeCells>
  <dataValidations count="1">
    <dataValidation type="list" allowBlank="1" showInputMessage="1" showErrorMessage="1" sqref="B9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5</vt:i4>
      </vt:variant>
    </vt:vector>
  </HeadingPairs>
  <TitlesOfParts>
    <vt:vector size="25" baseType="lpstr">
      <vt:lpstr>VP Operaciones</vt:lpstr>
      <vt:lpstr>Mina</vt:lpstr>
      <vt:lpstr>Servicios Técnicos</vt:lpstr>
      <vt:lpstr>Medioambiente</vt:lpstr>
      <vt:lpstr>SSO</vt:lpstr>
      <vt:lpstr>Procesos</vt:lpstr>
      <vt:lpstr>AACC &amp; DDSS</vt:lpstr>
      <vt:lpstr>RRCC-DS</vt:lpstr>
      <vt:lpstr>ITC</vt:lpstr>
      <vt:lpstr>RRHH</vt:lpstr>
      <vt:lpstr>Protección Humana y patrimonial</vt:lpstr>
      <vt:lpstr>Abastecimiento</vt:lpstr>
      <vt:lpstr>Administracion Lima</vt:lpstr>
      <vt:lpstr>Construcción</vt:lpstr>
      <vt:lpstr>Innovación</vt:lpstr>
      <vt:lpstr>Generacion Energia</vt:lpstr>
      <vt:lpstr>Aguas y Relaves</vt:lpstr>
      <vt:lpstr>Legal</vt:lpstr>
      <vt:lpstr>Consolidado YTD</vt:lpstr>
      <vt:lpstr>Lesiones Personales CY2016</vt:lpstr>
      <vt:lpstr>Abastecimiento!Print_Area</vt:lpstr>
      <vt:lpstr>'Consolidado YTD'!Print_Area</vt:lpstr>
      <vt:lpstr>Construcción!Print_Area</vt:lpstr>
      <vt:lpstr>Innovación!Print_Area</vt:lpstr>
      <vt:lpstr>Procesos!Print_Area</vt:lpstr>
    </vt:vector>
  </TitlesOfParts>
  <Company>Goldfields La Cima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Ortiz</dc:creator>
  <cp:lastModifiedBy>Shirley Torres</cp:lastModifiedBy>
  <cp:lastPrinted>2018-02-28T15:29:36Z</cp:lastPrinted>
  <dcterms:created xsi:type="dcterms:W3CDTF">2015-10-20T19:04:01Z</dcterms:created>
  <dcterms:modified xsi:type="dcterms:W3CDTF">2021-03-04T00:48:15Z</dcterms:modified>
</cp:coreProperties>
</file>