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gfpe-cer-fs01\ISO14001\INTEGRACIÓN\4.5.4 Control de registros\"/>
    </mc:Choice>
  </mc:AlternateContent>
  <bookViews>
    <workbookView xWindow="-110" yWindow="-110" windowWidth="19420" windowHeight="10420" tabRatio="749" firstSheet="2" activeTab="2"/>
  </bookViews>
  <sheets>
    <sheet name="REGIONAL" sheetId="9" state="hidden" r:id="rId1"/>
    <sheet name="MR Catastroficos 10x10 CC" sheetId="14" state="hidden" r:id="rId2"/>
    <sheet name="seguimiento de controles cr (2)" sheetId="19" r:id="rId3"/>
    <sheet name="Sheet1" sheetId="17" state="hidden" r:id="rId4"/>
    <sheet name="Summary MFLs Risk (2)" sheetId="16" state="hidden" r:id="rId5"/>
    <sheet name="Sheet2" sheetId="2" state="hidden" r:id="rId6"/>
    <sheet name="Sheet3" sheetId="3" state="hidden" r:id="rId7"/>
    <sheet name="CC (5x5)" sheetId="13" state="hidden" r:id="rId8"/>
  </sheets>
  <definedNames>
    <definedName name="_xlnm._FilterDatabase" localSheetId="7" hidden="1">'CC (5x5)'!$K$18:$R$28</definedName>
    <definedName name="_xlnm._FilterDatabase" localSheetId="2" hidden="1">'seguimiento de controles cr (2)'!$A$8:$CD$109</definedName>
    <definedName name="_xlnm.Print_Area" localSheetId="1">'MR Catastroficos 10x10 CC'!$A$1:$O$25</definedName>
    <definedName name="_xlnm.Print_Area" localSheetId="0">REGIONAL!$A$1:$T$19</definedName>
    <definedName name="_xlnm.Print_Area" localSheetId="2">'seguimiento de controles cr (2)'!$A$7:$L$88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3" l="1"/>
  <c r="R14" i="13" l="1"/>
  <c r="R15" i="13"/>
  <c r="Q14" i="13"/>
  <c r="Q15" i="13"/>
  <c r="P14" i="13"/>
  <c r="P15" i="13"/>
  <c r="M14" i="13"/>
  <c r="M15" i="13"/>
  <c r="L15" i="13"/>
  <c r="L14" i="13"/>
  <c r="R10" i="13"/>
  <c r="R11" i="13"/>
  <c r="R12" i="13"/>
  <c r="R13" i="13"/>
  <c r="N20" i="13"/>
  <c r="N7" i="13" s="1"/>
  <c r="N21" i="13"/>
  <c r="N8" i="13" s="1"/>
  <c r="N22" i="13"/>
  <c r="N9" i="13" s="1"/>
  <c r="N23" i="13"/>
  <c r="N10" i="13" s="1"/>
  <c r="N24" i="13"/>
  <c r="N11" i="13" s="1"/>
  <c r="N25" i="13"/>
  <c r="N12" i="13" s="1"/>
  <c r="N26" i="13"/>
  <c r="N13" i="13" s="1"/>
  <c r="N27" i="13"/>
  <c r="N14" i="13" s="1"/>
  <c r="N28" i="13"/>
  <c r="N15" i="13" s="1"/>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Q7" i="13"/>
  <c r="Q8" i="13"/>
  <c r="Q9" i="13"/>
  <c r="Q10" i="13"/>
  <c r="Q11" i="13"/>
  <c r="Q12" i="13"/>
  <c r="Q13" i="13"/>
  <c r="P7" i="13"/>
  <c r="P8" i="13"/>
  <c r="P9" i="13"/>
  <c r="P10" i="13"/>
  <c r="P11" i="13"/>
  <c r="P12" i="13"/>
  <c r="P13" i="13"/>
  <c r="L13" i="13"/>
  <c r="M13" i="13"/>
  <c r="R7" i="13"/>
  <c r="R8" i="13"/>
  <c r="R9" i="13"/>
  <c r="L9" i="13" l="1"/>
  <c r="N19" i="13" l="1"/>
  <c r="N6" i="13" s="1"/>
  <c r="M12" i="13"/>
  <c r="L12" i="13"/>
  <c r="M11" i="13"/>
  <c r="L11" i="13"/>
  <c r="M10" i="13"/>
  <c r="L10" i="13"/>
  <c r="M9" i="13"/>
  <c r="M8" i="13"/>
  <c r="L8" i="13"/>
  <c r="M7" i="13"/>
  <c r="L7" i="13"/>
  <c r="R6" i="13"/>
  <c r="Q6" i="13"/>
  <c r="P6" i="13"/>
  <c r="L6" i="13"/>
  <c r="Q31" i="9" l="1"/>
  <c r="Q28" i="9"/>
  <c r="Q25" i="9"/>
  <c r="Q36" i="9"/>
  <c r="Q35" i="9"/>
  <c r="Q24" i="9"/>
  <c r="Q40" i="9"/>
  <c r="Q39" i="9"/>
  <c r="Q38" i="9"/>
  <c r="Q37" i="9"/>
  <c r="Q29" i="9"/>
  <c r="Q34" i="9"/>
  <c r="Q33" i="9"/>
  <c r="Q32" i="9"/>
  <c r="Q30" i="9"/>
  <c r="Q41" i="9"/>
  <c r="Q42" i="9"/>
  <c r="Q27" i="9"/>
  <c r="Q26" i="9"/>
  <c r="Q23" i="9"/>
  <c r="N23" i="9"/>
  <c r="N24" i="9" s="1"/>
  <c r="N25" i="9" s="1"/>
  <c r="N26" i="9" s="1"/>
  <c r="N27" i="9" s="1"/>
  <c r="N28" i="9" s="1"/>
  <c r="N29" i="9" s="1"/>
  <c r="N30" i="9" s="1"/>
  <c r="N31" i="9" s="1"/>
  <c r="N32" i="9" s="1"/>
  <c r="N33" i="9" s="1"/>
  <c r="N34" i="9" s="1"/>
  <c r="N35" i="9" s="1"/>
  <c r="N36" i="9" s="1"/>
  <c r="N37" i="9" s="1"/>
  <c r="N38" i="9" s="1"/>
  <c r="N39" i="9" s="1"/>
  <c r="Q22" i="9"/>
  <c r="N7" i="9"/>
  <c r="N8" i="9" s="1"/>
  <c r="N9" i="9" s="1"/>
  <c r="N10" i="9" s="1"/>
  <c r="N11" i="9" s="1"/>
  <c r="N12" i="9" s="1"/>
  <c r="N13" i="9" s="1"/>
  <c r="N14" i="9" s="1"/>
  <c r="N15" i="9" s="1"/>
  <c r="E11" i="2"/>
  <c r="E10" i="2"/>
  <c r="E9" i="2"/>
  <c r="E8" i="2"/>
  <c r="E7" i="2"/>
  <c r="E6" i="2"/>
  <c r="E5" i="2"/>
  <c r="E4" i="2"/>
  <c r="E3" i="2"/>
  <c r="E2" i="2"/>
</calcChain>
</file>

<file path=xl/sharedStrings.xml><?xml version="1.0" encoding="utf-8"?>
<sst xmlns="http://schemas.openxmlformats.org/spreadsheetml/2006/main" count="938" uniqueCount="735">
  <si>
    <t>CERRO CORONA</t>
  </si>
  <si>
    <t>ASSESSMENT: CERRO CORONA Q2 2012 RISK REGISTER</t>
  </si>
  <si>
    <t>No</t>
  </si>
  <si>
    <t>Risk Description</t>
  </si>
  <si>
    <t>Risk Mitigating Action</t>
  </si>
  <si>
    <t>Rating</t>
  </si>
  <si>
    <t>P</t>
  </si>
  <si>
    <t>S</t>
  </si>
  <si>
    <t>Severity</t>
  </si>
  <si>
    <t>Social conflicts/blockades (mining industry)</t>
  </si>
  <si>
    <t>- Comply with commitments
- Anticipate potential Conga conflicts / Contingency plan
- Monitor key stakeholders and clear communications with stakeholdes</t>
  </si>
  <si>
    <t>Secure LOM waste storage capacity at CC</t>
  </si>
  <si>
    <t>- Identify appropiate land for waste storage
- Acquire and prepare placement areas</t>
  </si>
  <si>
    <t>Delivery / Execution of Growth Projects</t>
  </si>
  <si>
    <t>- Review and develop sequencing and scheduling of projects at CC                                    - Chucapaca Value Engineering / exploration campaign                                                   - Salares Norte: exploration campaign + water rights</t>
  </si>
  <si>
    <t xml:space="preserve">Government / Political instability </t>
  </si>
  <si>
    <t>- Lobby / Dialogue with authorities.
- Active participation at SNMPE and Chambers of Commerce.</t>
  </si>
  <si>
    <t>Secure LOM tailings storage capacity at CC</t>
  </si>
  <si>
    <t>- Tomas reservoir / social license with Manuel Vasquez Association
- Design, permitting and construction of Tomas Wing Dam (TWD)                                          - Vira Vira reservoir development</t>
  </si>
  <si>
    <t>Water management / manage perceptions of communities</t>
  </si>
  <si>
    <t>- Implement water communication program for communities                                               - Full compliance with EIA and water permits + regulation/standards</t>
  </si>
  <si>
    <t>Increase in regulatory scrutiny / delays in permitting (Peru / Chile)</t>
  </si>
  <si>
    <t>- Constant monitoring and strict compliance with regulations
- Lobby authorities in Peru and Chile to shape permitting process</t>
  </si>
  <si>
    <t>Erosion of Free Cash Flow (price volatility/cost inflation/decreasing grades)</t>
  </si>
  <si>
    <t>- Ensure delivery of Production Plan
- Strict cost containment plan
- Closely monitor capital projects</t>
  </si>
  <si>
    <t>Tax contingencies ($30M potential) at GFLC</t>
  </si>
  <si>
    <t>- Timely respond to all information requests.                                                                                     - Develop defense strategy.                                                                                                         - Tax planning to avoid future contingencies</t>
  </si>
  <si>
    <t>Stringent Tax Legislation/Regulation</t>
  </si>
  <si>
    <t>- Lobby with SNMPE                                                                                                                                - Detailed analysis of potential impact of new regime for GF</t>
  </si>
  <si>
    <t>Probability</t>
  </si>
  <si>
    <t>P - Probability</t>
  </si>
  <si>
    <t>S - Severity</t>
  </si>
  <si>
    <t>No</t>
  </si>
  <si>
    <t>Risk Description</t>
  </si>
  <si>
    <t>Risk Mitigating Action</t>
  </si>
  <si>
    <t>Rating</t>
  </si>
  <si>
    <t>P</t>
  </si>
  <si>
    <t>S</t>
  </si>
  <si>
    <t>Social conflicts/blockades (mining industry)</t>
  </si>
  <si>
    <t>- Comply with commitments
- Anticipate potential Conga conflicts / Contingency plan
- Monitor key stakeholders and clear communications with stakeholdes</t>
  </si>
  <si>
    <t>Secure LOM waste storage capacity at CC</t>
  </si>
  <si>
    <t>- Identify appropiate land for waste storage
- Acquire and prepare placement areas</t>
  </si>
  <si>
    <t>Delivery / Execution of Growth Projects</t>
  </si>
  <si>
    <t>- Review and develop sequencing and scheduling of projects at CC                                    - Chucapaca Value Engineering / exploration campaign                                                   - Salares Norte: exploration campaign + water rights</t>
  </si>
  <si>
    <t xml:space="preserve">Government / Political instability </t>
  </si>
  <si>
    <t>- Lobby / Dialogue with authorities.
- Active participation at SNMPE and Chambers of Commerce.</t>
  </si>
  <si>
    <t>Secure LOM tailings storage capacity at CC</t>
  </si>
  <si>
    <t>- Tomas reservoir / social license with Manuel Vasquez Association
- Design, permitting and construction of Tomas Wing Dam (TWD)                                          - Vira Vira reservoir development</t>
  </si>
  <si>
    <t>Water management / manage perceptions of communities</t>
  </si>
  <si>
    <t>- Implement water communication program for communities                                               - Full compliance with EIA and water permits + regulation/standards</t>
  </si>
  <si>
    <t>Increase in regulatory scrutiny / delays in permitting (Peru / Chile)</t>
  </si>
  <si>
    <t>- Constant monitoring and strict compliance with regulations
- Lobby authorities in Peru and Chile to shape permitting process</t>
  </si>
  <si>
    <t>Erosion of Free Cash Flow (price volatility/cost inflation/decreasing grades)</t>
  </si>
  <si>
    <t>- Ensure delivery of Production Plan
- Strict cost containment plan
- Closely monitor capital projects</t>
  </si>
  <si>
    <t>Tax contingencies ($30M potential) at GFLC</t>
  </si>
  <si>
    <t>- Timely respond to all information requests.                                                                                     - Develop defense strategy.                                                                                                         - Tax planning to avoid future contingencies</t>
  </si>
  <si>
    <t>Stringent Tax Legislation/Regulation</t>
  </si>
  <si>
    <t>- Lobby with SNMPE                                                                                                                                - Detailed analysis of potential impact of new regime for GF</t>
  </si>
  <si>
    <t>Environmental / ARD seepage risks at CC</t>
  </si>
  <si>
    <t>- Monitor discharge points.                                                                                                                       - Ensure compliance with TSF and blankets design; MPL &amp; ECAs</t>
  </si>
  <si>
    <t>Delays in construction of the TSF/UCB/blankets at CC</t>
  </si>
  <si>
    <t>- Monitor progress against schedule.                                                                                     - Ensure availability of equipment and required construction material.</t>
  </si>
  <si>
    <t>Land Acquisition - potential restriction to build LVUs and for future growth at CC</t>
  </si>
  <si>
    <t>- Acquire posesion land and houses in the La Hierba area
- Monitor potential seepage                                                                                                                 - Acquire buffer areas</t>
  </si>
  <si>
    <t>Labor legislation / Loss of outsourcing</t>
  </si>
  <si>
    <t xml:space="preserve">- Monitor changes in labor legislation
- Dialogue and strong lobby with Central government </t>
  </si>
  <si>
    <t>Talent Retention</t>
  </si>
  <si>
    <t>- Implement robust talent management and retention programs</t>
  </si>
  <si>
    <t>MRM Reconciliation Issues (potential reduction of LOM) at CC</t>
  </si>
  <si>
    <t xml:space="preserve">- Ore flow reconciliation action plan                                                                                          - GTS team audit of models / technical support                                                                                                                                        </t>
  </si>
  <si>
    <t>Union / Labour conflicts</t>
  </si>
  <si>
    <t xml:space="preserve">- GF to follow up labour union agreements                                                                            </t>
  </si>
  <si>
    <t>Concentrate Theft at CC</t>
  </si>
  <si>
    <t>- Permanent review of controls and security systems.                                                        - Permanent monitoring of road from Cajamarca to the port.                                           - Systematic audit to TRC standards.</t>
  </si>
  <si>
    <t>F/X losses - Balance Sheet impact</t>
  </si>
  <si>
    <t>- Review F/X exposure and implement measures to reduce it</t>
  </si>
  <si>
    <t>Potential blasting restrictions at CC</t>
  </si>
  <si>
    <t>- Ensure remediation of damaged houses by SENCICO.                                               - Work closely with government authorities</t>
  </si>
  <si>
    <t>Delivery / Execution of Sulfide Plant Expansion and Oxides Projects</t>
  </si>
  <si>
    <t>- Review and develop sequencing and scheduling of projects.                                            - Anticipate overlaps and interferences.                                                                                         - Review Project Execution Plans - integrate oxides and sulphides</t>
  </si>
  <si>
    <t>No</t>
  </si>
  <si>
    <t>Risk Description</t>
  </si>
  <si>
    <t>Risk Mitigating Action</t>
  </si>
  <si>
    <t>RR</t>
  </si>
  <si>
    <t>P</t>
  </si>
  <si>
    <t>S</t>
  </si>
  <si>
    <t>Responsible</t>
  </si>
  <si>
    <t>Fire in the Main Substation Switchgear Room.</t>
  </si>
  <si>
    <t>Compliance with preventive maintenance.
Fire protection system.
Equipment temperature monitoring</t>
  </si>
  <si>
    <t>Juan Ibazeta</t>
  </si>
  <si>
    <t>Luis Villegas / Daniel Roca</t>
  </si>
  <si>
    <t>Fire in SAG  Ball Mill Lube Oil Room.</t>
  </si>
  <si>
    <t>Compliance with preventive maintenance.
Fire protection system.
Equipment temperature monitoring</t>
  </si>
  <si>
    <t>Juan Ibazeta /Pedro Davila</t>
  </si>
  <si>
    <t>Luis Villegas / Daniel Roca</t>
  </si>
  <si>
    <t>TSF Failure.</t>
  </si>
  <si>
    <t>Geotechnical monitoring and instrumentation.
Construction and quality control in the construction of the tailings dam.
Strict compliance with the operations manual.</t>
  </si>
  <si>
    <t xml:space="preserve">68
</t>
  </si>
  <si>
    <t>Edwin Zegarra/ Jorge Dueñas</t>
  </si>
  <si>
    <t>Luis Villegas / Daniel Roca</t>
  </si>
  <si>
    <t>Fire involving Belt Conveyor CV03.</t>
  </si>
  <si>
    <t>Compliance with preventive maintenance.
Fire protection system.
Equipment temperature monitoring.</t>
  </si>
  <si>
    <t>Juan Ibazeta/ Pedro Davila</t>
  </si>
  <si>
    <t>Luis Villegas / Daniel Roca</t>
  </si>
  <si>
    <t>Fire in the Hydraulic System of the Filter Presses.</t>
  </si>
  <si>
    <t>Compliance with preventive maintenance.
Fire protection system.
Equipment temperature monitoring.</t>
  </si>
  <si>
    <t>Juan Ibazeta /Pedro Davila</t>
  </si>
  <si>
    <t>Luis Villegas / Daniel Roca</t>
  </si>
  <si>
    <t>Large Earthquake.</t>
  </si>
  <si>
    <t>Geotechnical monitoring of the main structures.
Geotechnical inspection procedure after each seismic event.
Instrumentation and monitoring.</t>
  </si>
  <si>
    <t>Jorge Dueñas/ Rafael Guerrero</t>
  </si>
  <si>
    <t>Luis Villegas / Daniel Roca</t>
  </si>
  <si>
    <t>Slope Failure in the Open Pit.</t>
  </si>
  <si>
    <t>Control of the pit with radar 24 hours a day.
Evacuation procedure when there are radar alerts.
Water management in the pit.</t>
  </si>
  <si>
    <t>Jorge Dueñas/ Rafael Guerrero</t>
  </si>
  <si>
    <t>Luis Villegas / Daniel Roca</t>
  </si>
  <si>
    <t>Incident during personnel transport.</t>
  </si>
  <si>
    <t>Homologation of the transport company.
Speed ​​and route control.
Fatigue management.</t>
  </si>
  <si>
    <t>Waldemar Garcia/ Alvaro Flores</t>
  </si>
  <si>
    <t>Fabio Escobar</t>
  </si>
  <si>
    <t>Failure of main structures in the process plant.</t>
  </si>
  <si>
    <t>Compliance with preventive maintenance.
Structure inspections.
Corrective maintenance immediately detected a failure.</t>
  </si>
  <si>
    <t>Diego Torres</t>
  </si>
  <si>
    <t>Luis Villegas / Daniel Roca</t>
  </si>
  <si>
    <t>Failure of a critical component or equipment of the operation.</t>
  </si>
  <si>
    <t>Compliance with preventive maintenance.
Equipment inspections.
Corrective maintenance immediately detected a failure.
Critical spare stock.</t>
  </si>
  <si>
    <t>Diego Torres</t>
  </si>
  <si>
    <t>Luis Villegas / Daniel Roca</t>
  </si>
  <si>
    <t>Operaciones</t>
  </si>
  <si>
    <t>Operaciones</t>
  </si>
  <si>
    <t>Operaciones</t>
  </si>
  <si>
    <t>Operaciones</t>
  </si>
  <si>
    <t>Operaciones</t>
  </si>
  <si>
    <t>Operaciones</t>
  </si>
  <si>
    <t>Operaciones</t>
  </si>
  <si>
    <t>RRHH</t>
  </si>
  <si>
    <t>Operaciones</t>
  </si>
  <si>
    <t>Planned Q2 - 2022</t>
  </si>
  <si>
    <t>Operaciones</t>
  </si>
  <si>
    <t>Planned Q2 - 2023</t>
  </si>
  <si>
    <t>No</t>
  </si>
  <si>
    <t>MFL’s – Maximum Foreseeable Losses</t>
  </si>
  <si>
    <t>Current risk assessment</t>
  </si>
  <si>
    <t>Owner</t>
  </si>
  <si>
    <t>Area</t>
  </si>
  <si>
    <t>Bowtie updated</t>
  </si>
  <si>
    <t>implementation and monitoring of controls</t>
  </si>
  <si>
    <t>Severity</t>
  </si>
  <si>
    <t>Probability</t>
  </si>
  <si>
    <t>Current risk</t>
  </si>
  <si>
    <t xml:space="preserve">Fire in the Main Substation Switchgear Room </t>
  </si>
  <si>
    <t>73
(High)</t>
  </si>
  <si>
    <t>Luis Villegas / Daniel Roca</t>
  </si>
  <si>
    <t>Operaciones</t>
  </si>
  <si>
    <t>Juan Ibazeta</t>
  </si>
  <si>
    <t>Fire involving Belt Conveyor CV03</t>
  </si>
  <si>
    <t>67
(High)</t>
  </si>
  <si>
    <t>Luis Villegas / Daniel Roca</t>
  </si>
  <si>
    <t>Operaciones</t>
  </si>
  <si>
    <t>Juan Ibazeta/ Pedro Davila</t>
  </si>
  <si>
    <t>Fire in the Hydraulic System of the Filter Presses</t>
  </si>
  <si>
    <t>67
(High)</t>
  </si>
  <si>
    <t>Luis Villegas / Daniel Roca</t>
  </si>
  <si>
    <t>Operaciones</t>
  </si>
  <si>
    <t>Juan Ibazeta /Pedro Davila</t>
  </si>
  <si>
    <t>Fire in SAG  Ball Mill Lube Oil Room</t>
  </si>
  <si>
    <t>73
(High)</t>
  </si>
  <si>
    <t>Luis Villegas / Daniel Roca</t>
  </si>
  <si>
    <t>Operaciones</t>
  </si>
  <si>
    <t>Juan Ibazeta /Pedro Davila</t>
  </si>
  <si>
    <t>TSF Failure</t>
  </si>
  <si>
    <t>68
(High)</t>
  </si>
  <si>
    <t>Luis Villegas / Daniel Roca</t>
  </si>
  <si>
    <t>Operaciones</t>
  </si>
  <si>
    <t>Edwin Zegarra/ Jorge Dueñas</t>
  </si>
  <si>
    <t>Large Earthquake</t>
  </si>
  <si>
    <t>67
(High)</t>
  </si>
  <si>
    <t>Luis Villegas / Daniel Roca</t>
  </si>
  <si>
    <t>Operaciones</t>
  </si>
  <si>
    <t>Jorge Dueñas/ Rafael Guerrero</t>
  </si>
  <si>
    <t>Slope Failure in the Open Pit</t>
  </si>
  <si>
    <t>67
(High)</t>
  </si>
  <si>
    <t>Luis Villegas / Daniel Roca</t>
  </si>
  <si>
    <t>Operaciones</t>
  </si>
  <si>
    <t>Jorge Dueñas/ Rafael Guerrero</t>
  </si>
  <si>
    <t>Incident during personnel transport</t>
  </si>
  <si>
    <t>67
(High)</t>
  </si>
  <si>
    <t>Fabio Escobar</t>
  </si>
  <si>
    <t>RRHH</t>
  </si>
  <si>
    <t>Waldemar Garcia/ Alvaro Flores</t>
  </si>
  <si>
    <t>Failure of main structures in the process plant</t>
  </si>
  <si>
    <t>66
(High)</t>
  </si>
  <si>
    <t>Luis Villegas / Daniel Roca</t>
  </si>
  <si>
    <t>Operaciones</t>
  </si>
  <si>
    <t>Planned Q2 - 2022</t>
  </si>
  <si>
    <t>Diego Torres</t>
  </si>
  <si>
    <t xml:space="preserve">Falla de un componente o equipo crítico de la operación </t>
  </si>
  <si>
    <t>66
(High)</t>
  </si>
  <si>
    <t>Luis Villegas / Daniel Roca</t>
  </si>
  <si>
    <t>Operaciones</t>
  </si>
  <si>
    <t>Planned Q2 - 2023</t>
  </si>
  <si>
    <t>Diego Torres</t>
  </si>
  <si>
    <t>MFL – Pérdidas máximas previsibles</t>
  </si>
  <si>
    <t>Control crítico establecido</t>
  </si>
  <si>
    <t>Evaluación de riesgos actuales</t>
  </si>
  <si>
    <t>Gravedad</t>
  </si>
  <si>
    <t>Probabilidad</t>
  </si>
  <si>
    <t>Riesgo actual</t>
  </si>
  <si>
    <t>Incendio en la sala de tableros de distribución de la subestación principal</t>
  </si>
  <si>
    <t>Incendio en la sala de aceite lubricante del molino de bolas SAG</t>
  </si>
  <si>
    <t>Falla del depósito de relaves (TSF)</t>
  </si>
  <si>
    <t>Incendio que afectó a la faja transportadora CV03</t>
  </si>
  <si>
    <t>Incendio en el sistema hidráulico de los filtros prensa</t>
  </si>
  <si>
    <t>Terremoto de gran magnitud</t>
  </si>
  <si>
    <t>Falla de talud en el tajo abierto</t>
  </si>
  <si>
    <t>Incidente durante el transporte de personal</t>
  </si>
  <si>
    <t>Falla de las estructuras principales en la planta de procesos</t>
  </si>
  <si>
    <t>N°</t>
  </si>
  <si>
    <t>Status</t>
  </si>
  <si>
    <t>Criterios de desempeño</t>
  </si>
  <si>
    <t>Frecuencia</t>
  </si>
  <si>
    <t>Comentarios</t>
  </si>
  <si>
    <t>73
(Alto)</t>
  </si>
  <si>
    <t>Pruebas eléctricas de operatividad en Reles.</t>
  </si>
  <si>
    <t>Implementado</t>
  </si>
  <si>
    <t>Cada 2 años</t>
  </si>
  <si>
    <t>Plan de mantenimiento preventivo y predictivo.</t>
  </si>
  <si>
    <t>Mensual</t>
  </si>
  <si>
    <r>
      <t>Personal calificado entrenado y competente.</t>
    </r>
    <r>
      <rPr>
        <sz val="12"/>
        <color rgb="FFFF0000"/>
        <rFont val="Calibri"/>
        <family val="2"/>
        <scheme val="minor"/>
      </rPr>
      <t xml:space="preserve"> </t>
    </r>
  </si>
  <si>
    <t>Anual</t>
  </si>
  <si>
    <t>Sistemas de protección diferencial y de sobrecarga.</t>
  </si>
  <si>
    <t>67
(Alto)</t>
  </si>
  <si>
    <t>Plan de Mantenimiento Preventivo CV003</t>
  </si>
  <si>
    <t>Cumplimiento de programa desarrollado en paradas de planta</t>
  </si>
  <si>
    <t>Juan Diaz/Yuri Polo
Cristian Miranda/Omar Rodriguez</t>
  </si>
  <si>
    <t>Actividades relacionadas a cambio de componentes y cuidado de integridad de conjunto CV003</t>
  </si>
  <si>
    <t>Custodia de ordenes de trabajo de ejecución</t>
  </si>
  <si>
    <t>Cada vez</t>
  </si>
  <si>
    <t>Sensor de velocidad Cero (Frenado x Fricción)</t>
  </si>
  <si>
    <t>Cumplimiento de programa de parada.</t>
  </si>
  <si>
    <t>Semestral</t>
  </si>
  <si>
    <t>Actividad de mantenimiento de sensor de velocidad cero forma parte de programa de parada de planta.</t>
  </si>
  <si>
    <t>Inspección y mantenimiento de puestas a tierra</t>
  </si>
  <si>
    <t>Programa de mantenimiento preventivo de puestas a tierra</t>
  </si>
  <si>
    <t>Actividades de mantenimiento preventivo obedecen a plan en SAP gestionado por planeamiento.</t>
  </si>
  <si>
    <t>Sistema de extinción automática de fuego.</t>
  </si>
  <si>
    <t>No Implementado</t>
  </si>
  <si>
    <t>Programa de mantenimiento preventivo</t>
  </si>
  <si>
    <t>Giancarlo Martinelli</t>
  </si>
  <si>
    <t>Informe y prueba de ejecución del programa de mantenimiento</t>
  </si>
  <si>
    <t>Programa de mantenimiento  ER- 350</t>
  </si>
  <si>
    <t>Ejecución del programa de mantenimiento ER-300</t>
  </si>
  <si>
    <t>Juan Ibazeta / Pedro Davila</t>
  </si>
  <si>
    <t>Personal calificado entrenado y competente.</t>
  </si>
  <si>
    <t>Revisar competencias y entrenamientos del personal</t>
  </si>
  <si>
    <t xml:space="preserve">Protección con reles, llaves termo-magnéticas  y fusibles </t>
  </si>
  <si>
    <t>Inspección de protección con reles, llaves termo-magnéticas  y fusibles</t>
  </si>
  <si>
    <t xml:space="preserve">Mantas ignifugas </t>
  </si>
  <si>
    <t>Inspección de mantas ignifugas</t>
  </si>
  <si>
    <t xml:space="preserve">Plan de mantenimiento preventivo </t>
  </si>
  <si>
    <t>Ejecución de plan de mantenimiento preventivo</t>
  </si>
  <si>
    <t>Funcionamiento adecuado del sistema de control de temperatura: Alarmas de Advertencia: 45°C y ALTO-ALTO 50c°</t>
  </si>
  <si>
    <t>Verificar el correcto funcionamiento del sistema de control de temperatura, Alarmas de advertencia</t>
  </si>
  <si>
    <t xml:space="preserve">Sistema de extinción de incendios (Bolas de extinción de Incendios) </t>
  </si>
  <si>
    <t>Inspección de Sistemas de extinción de incendios</t>
  </si>
  <si>
    <t>Pruebas eléctricas al sistema de protección.</t>
  </si>
  <si>
    <t>Informe por parte del Vendor.</t>
  </si>
  <si>
    <t>Juan Ibazeta/Jorge Arévalo</t>
  </si>
  <si>
    <t>anual</t>
  </si>
  <si>
    <t>Pruebas se realizan 1 vez al año con Schneider Electric</t>
  </si>
  <si>
    <t>Personal entrenado y capacitado (competente).</t>
  </si>
  <si>
    <t>Certificación NFPA 70E</t>
  </si>
  <si>
    <t>Personal Técnico certificado. Personal nuevo tendrá un plazo de 2 años para certificar.</t>
  </si>
  <si>
    <t>Plan de mantenimiento preventivo Anual.</t>
  </si>
  <si>
    <t>Informe de Parada de Planta y ordenes de trabajo planificado</t>
  </si>
  <si>
    <t>Plan anual de Mantto. De los motores eléctricos de los molinos.</t>
  </si>
  <si>
    <t>PLAN 1681 MANTENIMIENTO PREVENTIVO LU001
PLAN 1683 MANTENIMIENTO PREVENTIVO LU002
PLAN 1682 MANTENIMIENTO PREVENTIVO LU003
PLAN 1684 MANTENIMIENTO PREVENTIVO LU004
PLAN 1685 MANTENIMIENTO PREVENTIVO LU005
PLAN 1688 MANTENIMIENTO PREVENTIVO LU006
PLAN 1686 MANTENIMIENTO PREVENTIVO LU007
PLAN 1687 MANTENIMIENTO PREVENTIVO LU008
PLAN 1689 MANTENIMIENTO PREVENTIVO LU009
PLAN 1690 MANTENIMIENTO PREVENTIVO LU010</t>
  </si>
  <si>
    <t>CUMPLIMIENTO DE PROGRAMA PARADA DE PLANTA. Archivo de Ordenes de Trabajo.</t>
  </si>
  <si>
    <t>Yuri Polo/Juan Diaz
Omar Rodriguez/Cristian Miranda</t>
  </si>
  <si>
    <t xml:space="preserve">Actividades a realizar en cada parada de planta 150 dias 
Identificacion de fugas de lubricante, eliminación de fugas de lubricante, </t>
  </si>
  <si>
    <t>PLAN 961 LIMPIEZA DE RADIADORES DE LU DE MOTORES Y REDUCTORES (LU005/7/8 Y LU006/9/10)</t>
  </si>
  <si>
    <t>CUMPLIMIENTO DE PROGRAMA SEMANAL. Archivo de Ordenes
de Trabajo.</t>
  </si>
  <si>
    <t xml:space="preserve">Limpieza de radiadores cada mes </t>
  </si>
  <si>
    <t>68
(Alto)</t>
  </si>
  <si>
    <t>Monitoreo e Inspección Geotécnica (Instrumentos: Piezómetros, Inclinómetros, Celda de Asentamiento y Acelerógrafo)</t>
  </si>
  <si>
    <t>Verificar el Monitoreo e Inspección Geotécnica</t>
  </si>
  <si>
    <t>Javier Gutierrez / Jorge Dueñas / Edwin Zegarra</t>
  </si>
  <si>
    <t>Q3</t>
  </si>
  <si>
    <t>Mantenimiento preventivo de planta CO2 (Descarga del IDF)</t>
  </si>
  <si>
    <t>Verificar el  Mantenimiento preventivo de planta CO2 (Descarga del IDF)</t>
  </si>
  <si>
    <t>Diseño y construcción de planta con la capacitada de  descarga del IDF</t>
  </si>
  <si>
    <t>Por definir</t>
  </si>
  <si>
    <t>Revisión al diseño e implementación por consultor externo (IGTRB)</t>
  </si>
  <si>
    <t xml:space="preserve">Revisar informe </t>
  </si>
  <si>
    <t xml:space="preserve">Diseño de TSF </t>
  </si>
  <si>
    <t>QA y QC del proceso constructivo TSF</t>
  </si>
  <si>
    <t>Verificar que se cuenten con los informes de QA y QC</t>
  </si>
  <si>
    <t>QA y QC del proceso constructivo WSF y DTS02</t>
  </si>
  <si>
    <t>Competencia del personal (Experiencia en construcción TSF)</t>
  </si>
  <si>
    <t>POP-P0301 Evacuación ante sismo en presa de relaves y otras infraestructuras</t>
  </si>
  <si>
    <t xml:space="preserve">Verificar que el personal conozca el procedimiento </t>
  </si>
  <si>
    <t>MIN-P-007 Ejecución del Plan de evacuación ante alerta Geotécnica o sismo en el área de Operación Mina</t>
  </si>
  <si>
    <t xml:space="preserve">Verificar la programación y ejecución de simulacros </t>
  </si>
  <si>
    <t>Diseños Civiles de ingeniería 
(estándares nacionales e internacionales) / Análisis pseudo-estático :
TSF: Máximo sismo creíble
Tajo y depósitos
Planta de Procesos: Según estándares de GF.</t>
  </si>
  <si>
    <t>Diseños de Ingeniería: TSF, Planta de Procesos</t>
  </si>
  <si>
    <t>Javier Gutierrez</t>
  </si>
  <si>
    <t>Se cuenta con diseño</t>
  </si>
  <si>
    <t>Reporte de monitoreo de instrumentación geotécnica
en el TSF en base al TARP</t>
  </si>
  <si>
    <t>Julio Torres</t>
  </si>
  <si>
    <t>Se reporte semanal y mensual</t>
  </si>
  <si>
    <t xml:space="preserve">Reporte  de inspección de TSF  </t>
  </si>
  <si>
    <t>Edwin Zegarra</t>
  </si>
  <si>
    <t>Semanal</t>
  </si>
  <si>
    <t>Inspección Inter diaria a los componentes de la presa de relaves.</t>
  </si>
  <si>
    <t>Dashboard TSF en base al TARP</t>
  </si>
  <si>
    <t>Cumplimiento del QA/QC en etapa de Construcción de TSF</t>
  </si>
  <si>
    <t>Protocolo de liberación de etapas de construcción.</t>
  </si>
  <si>
    <t>Jorge del carpio</t>
  </si>
  <si>
    <t>Cada Vez</t>
  </si>
  <si>
    <t>Actualización del Plan de evacuación ante alerta Geotécnica
 o sismo en el área de Operación Mina</t>
  </si>
  <si>
    <t>Rafael Guerrero</t>
  </si>
  <si>
    <t>Informe de simulacro de evacuación parcial</t>
  </si>
  <si>
    <t>Competencia del personal geotécnico</t>
  </si>
  <si>
    <t>Jorge Dueñas / Rafael Guerrero</t>
  </si>
  <si>
    <t>Revisión al diseño por consultor externo</t>
  </si>
  <si>
    <t xml:space="preserve">Área técnica especializada </t>
  </si>
  <si>
    <t>Monitoreo geotécnico_x000B_(instrumentos de monitoreo geotécnicos Radar, Estación Robótica, Extensómetros, Piezómetros, inclinómetros)</t>
  </si>
  <si>
    <t>Verificar monitoreo geotécnico</t>
  </si>
  <si>
    <t>Revisión de la implementación en campo de acuerdo al diseño por consultor externo</t>
  </si>
  <si>
    <t>Verificar los resultados de las revisiones (informes)</t>
  </si>
  <si>
    <t>Check list pre y post voladura</t>
  </si>
  <si>
    <t>Verificación la ampliación del Check List</t>
  </si>
  <si>
    <t>Competencia Personal Perforación , Voladura y geotécnico</t>
  </si>
  <si>
    <t>Voladura controlada (Precorte)</t>
  </si>
  <si>
    <t>Monitoreo Geotécnico 
(Instrumentos: acelerógrafos y piezómetros)</t>
  </si>
  <si>
    <t xml:space="preserve">Verificar la ejecución  Monitoreo Geotécnico </t>
  </si>
  <si>
    <t>Monitoreo Hidrológico (pluviómetro)</t>
  </si>
  <si>
    <t>Verificar la ejecución  Monitoreo Hidrológico (pluviómetro)</t>
  </si>
  <si>
    <t>Diseño de ingeniería de control para inestabilidad de taludes</t>
  </si>
  <si>
    <t>Diciembre</t>
  </si>
  <si>
    <t xml:space="preserve">Luis Noriega (L)
José Ishikawa
Waldemar Garcia
</t>
  </si>
  <si>
    <t>Formato de plan de viaje/establecer el formato</t>
  </si>
  <si>
    <t>Freddy Toribio</t>
  </si>
  <si>
    <t>Noviembre</t>
  </si>
  <si>
    <t>Plan de mantenimiento de vías</t>
  </si>
  <si>
    <t>Plan de Mantenimiento de Vias</t>
  </si>
  <si>
    <t>Jorge del Carpio</t>
  </si>
  <si>
    <t>Evidencia según programa de Plan de mantenimiento de vías</t>
  </si>
  <si>
    <t>Reporte semanal</t>
  </si>
  <si>
    <t>Sistema de detección fatiga (camara)</t>
  </si>
  <si>
    <t>Evaluacion del sistema en unidades de transporte</t>
  </si>
  <si>
    <t>Waldemar Garcia</t>
  </si>
  <si>
    <t>Octubre</t>
  </si>
  <si>
    <t>66
(Alto)</t>
  </si>
  <si>
    <t xml:space="preserve">Evaluación estructural por empresa especializada faja 3 </t>
  </si>
  <si>
    <t xml:space="preserve">Resultado de la evaluación y recomendaciones </t>
  </si>
  <si>
    <t xml:space="preserve">Competencias de operadores de equipos </t>
  </si>
  <si>
    <t>Continuo</t>
  </si>
  <si>
    <t xml:space="preserve">Barreras duras en las bases de las estructuras </t>
  </si>
  <si>
    <t>Inspección de barreras duras  delas estructuras</t>
  </si>
  <si>
    <t>Diseño estructural aprobado</t>
  </si>
  <si>
    <t xml:space="preserve">Derrame de combustible
 como resultado de un incidente vehicular </t>
  </si>
  <si>
    <t>Plan de Mantenimiento del vehículo/equipo</t>
  </si>
  <si>
    <t>Cumplir con el plan de mantenimiento del vehículo/equipo</t>
  </si>
  <si>
    <t xml:space="preserve">Luis Torres
</t>
  </si>
  <si>
    <t>Uso de equipo de detección de fatiga y/o somnolencia</t>
  </si>
  <si>
    <t>No  implementar</t>
  </si>
  <si>
    <t>Informes del piloto con el equipo EvoOne</t>
  </si>
  <si>
    <t>Fit 2000</t>
  </si>
  <si>
    <t>Generación de línea base</t>
  </si>
  <si>
    <t>Realización de simulacros</t>
  </si>
  <si>
    <t>Cumplimiento de programa de simulacros, protocolo GF y Primax</t>
  </si>
  <si>
    <t>Sistema de Monitoreo Satelital (GPS) PRIMAX/GF</t>
  </si>
  <si>
    <t>Elaboración de indicador de excesos de velocidad</t>
  </si>
  <si>
    <t>Semanal y Mensula</t>
  </si>
  <si>
    <t>El ship loader, consultar con José Ortiz</t>
  </si>
  <si>
    <t>N°</t>
  </si>
  <si>
    <t>Actividad</t>
  </si>
  <si>
    <t>Abril</t>
  </si>
  <si>
    <t>Mayo</t>
  </si>
  <si>
    <t>Junio</t>
  </si>
  <si>
    <t>Julio</t>
  </si>
  <si>
    <t>1°</t>
  </si>
  <si>
    <t>2°</t>
  </si>
  <si>
    <t>3°</t>
  </si>
  <si>
    <t>4°</t>
  </si>
  <si>
    <t>1°</t>
  </si>
  <si>
    <t>2°</t>
  </si>
  <si>
    <t>3°</t>
  </si>
  <si>
    <t>4°</t>
  </si>
  <si>
    <t>1°</t>
  </si>
  <si>
    <t>2°</t>
  </si>
  <si>
    <t>3°</t>
  </si>
  <si>
    <t>4°</t>
  </si>
  <si>
    <t>1°</t>
  </si>
  <si>
    <t>2°</t>
  </si>
  <si>
    <t>3°</t>
  </si>
  <si>
    <t>4°</t>
  </si>
  <si>
    <t>Validación del Top Ten riesgos catastroficos de Gold Fields Perú (Incluyendo evaluación del riesgo y dueños de riesgo)</t>
  </si>
  <si>
    <t>Reevaluación de Bowties y selección de controles críticos</t>
  </si>
  <si>
    <t>Establecimiento de criterios de desempeño de controles críticos</t>
  </si>
  <si>
    <t>Preparación del Reporte trimestral de desempeño de controles criticos por cada riesgo catastroficos</t>
  </si>
  <si>
    <t>Presentación del reporte trimestral al Grupo de Riesgo Corporativo</t>
  </si>
  <si>
    <t>No</t>
  </si>
  <si>
    <t>MFL’s – Maximum Foreseeable Losses</t>
  </si>
  <si>
    <t>Current risk assessment</t>
  </si>
  <si>
    <t>Owner</t>
  </si>
  <si>
    <t>Area</t>
  </si>
  <si>
    <t>Bowtie updated</t>
  </si>
  <si>
    <t>Severity</t>
  </si>
  <si>
    <t>Probability</t>
  </si>
  <si>
    <t>Current risk</t>
  </si>
  <si>
    <t>Fire in the Main Substation Switchgear Room</t>
  </si>
  <si>
    <t>73
(High)</t>
  </si>
  <si>
    <t>Luis Villegas/Daniel Roca</t>
  </si>
  <si>
    <t>Operaciones</t>
  </si>
  <si>
    <t>Fire involving Belt Conveyor CV03</t>
  </si>
  <si>
    <t>67
(High)</t>
  </si>
  <si>
    <t>Luis Villegas/Daniel Roca</t>
  </si>
  <si>
    <t>Operaciones</t>
  </si>
  <si>
    <t>Fire in the Hydraulic System of the Filter Presses</t>
  </si>
  <si>
    <t>67
(High)</t>
  </si>
  <si>
    <t>Luis Villegas/Daniel Roca</t>
  </si>
  <si>
    <t>Operaciones</t>
  </si>
  <si>
    <t>Fire in SAG  Ball Mill Lube Oil Room</t>
  </si>
  <si>
    <t>73
(High)</t>
  </si>
  <si>
    <t>Luis Villegas/Daniel Roca</t>
  </si>
  <si>
    <t>Operaciones</t>
  </si>
  <si>
    <t>TSF Failure</t>
  </si>
  <si>
    <t>68
(High)</t>
  </si>
  <si>
    <t>Luis Villegas/Daniel Roca</t>
  </si>
  <si>
    <t>Operaciones</t>
  </si>
  <si>
    <t>Large Earthquake</t>
  </si>
  <si>
    <t>67
(High)</t>
  </si>
  <si>
    <t>Luis Villegas/Daniel Roca</t>
  </si>
  <si>
    <t>Operaciones</t>
  </si>
  <si>
    <t>Slope Failure in the Open Pit</t>
  </si>
  <si>
    <t>67
(High)</t>
  </si>
  <si>
    <t>Luis Villegas/Daniel Roca</t>
  </si>
  <si>
    <t>Operaciones</t>
  </si>
  <si>
    <t>Fire involving Ship Loader</t>
  </si>
  <si>
    <t>66
(High)</t>
  </si>
  <si>
    <t>Luis Villegas/Daniel Roca</t>
  </si>
  <si>
    <t>Operaciones</t>
  </si>
  <si>
    <t>Incident during personnel transport</t>
  </si>
  <si>
    <t>67
(High)</t>
  </si>
  <si>
    <t>Fabio Escobar</t>
  </si>
  <si>
    <t>RRHH</t>
  </si>
  <si>
    <t>Premature detonation of a blasting project</t>
  </si>
  <si>
    <t>66
(High)</t>
  </si>
  <si>
    <t>Luis Villegas/Daniel Roca</t>
  </si>
  <si>
    <t>Operaciones</t>
  </si>
  <si>
    <t>Planned Q2 - 2022</t>
  </si>
  <si>
    <t>Failure of main structures in the process plant</t>
  </si>
  <si>
    <t>66
(High)</t>
  </si>
  <si>
    <t>Luis Villegas/Daniel Roca</t>
  </si>
  <si>
    <t>Operaciones</t>
  </si>
  <si>
    <t>Planned Q2 - 2022</t>
  </si>
  <si>
    <t>Risk Description</t>
  </si>
  <si>
    <t>Risk Mitigating Action</t>
  </si>
  <si>
    <t>Rating</t>
  </si>
  <si>
    <t>P</t>
  </si>
  <si>
    <t>S</t>
  </si>
  <si>
    <t>Social conflicts/blockades - Conga crisis</t>
  </si>
  <si>
    <t>- Comply with commitments
- Anticipate potential Conga conflicts / Contingency plan
- Monitor key stakeholders and clear communications with stakeholders</t>
  </si>
  <si>
    <t>La Hierba Land Acquisition - potential restriction to build LVUs</t>
  </si>
  <si>
    <t>- Acquire posesion land and houses in the area
- Monitor potential seepage</t>
  </si>
  <si>
    <t>Appropiate Waste Storaging areas</t>
  </si>
  <si>
    <t>-Identify appropiate land for waste storage purpose.
-Acquire and prepare placement areas.</t>
  </si>
  <si>
    <t>Increase in regulatory scrutiny/ EIA</t>
  </si>
  <si>
    <t>- Constant monitoring and strict compliance with regulations
- Follow up and dispute sanctioning processes with regulator</t>
  </si>
  <si>
    <t>SMCG Union - labour conflicts</t>
  </si>
  <si>
    <t>-SMCG to negotiate with forming Union. GF will Follow up &amp; support close.</t>
  </si>
  <si>
    <t>Restriction to raise tailings above the Tomas Spring level</t>
  </si>
  <si>
    <t>- Tomas reservoir / social license with Manuel Vasquez Association
- VIRA VIRA reservoir &amp; Develop Wing Dam</t>
  </si>
  <si>
    <t xml:space="preserve">Government instability </t>
  </si>
  <si>
    <t>-Lobby / Dialogue with authorities
-Active participation at SNMPE and Chambers of Commerce</t>
  </si>
  <si>
    <t>Talent Retention</t>
  </si>
  <si>
    <t>- Implement robust talent management and retention programs</t>
  </si>
  <si>
    <t>Labor legislation / Loss of outsourcing</t>
  </si>
  <si>
    <t xml:space="preserve">- Monitor changes in labor legislation
- Dialogue and strong lobby with Central government </t>
  </si>
  <si>
    <t>Erosion of Free Cash Flow (price/cost variability)</t>
  </si>
  <si>
    <t>- Ensure delivery of Production Plan
- Strict cost containment plan
- Closely monitor capital projects</t>
  </si>
  <si>
    <t>CERRO CORONA</t>
  </si>
  <si>
    <t>ASSESSMENT: CERRO CORONA Q3 2021 OPERATIONAL RISK REGISTER</t>
  </si>
  <si>
    <t>No</t>
  </si>
  <si>
    <t>Risk Description</t>
  </si>
  <si>
    <t>Risk Mitigating Action</t>
  </si>
  <si>
    <t>RR</t>
  </si>
  <si>
    <t>P</t>
  </si>
  <si>
    <t>S</t>
  </si>
  <si>
    <t>Responsible</t>
  </si>
  <si>
    <t>Probability</t>
  </si>
  <si>
    <t>6,7,8</t>
  </si>
  <si>
    <t>Severity</t>
  </si>
  <si>
    <t>P</t>
  </si>
  <si>
    <t>S</t>
  </si>
  <si>
    <t>No</t>
  </si>
  <si>
    <t>Risk Description</t>
  </si>
  <si>
    <t>Risk Mitigating Action</t>
  </si>
  <si>
    <t>Rating</t>
  </si>
  <si>
    <t>P</t>
  </si>
  <si>
    <t>S</t>
  </si>
  <si>
    <t>SEVERITY</t>
  </si>
  <si>
    <t>Interference in the mining activities blasting  - Land Regularization    ( Tingo , Pilancones, Hualgayoc )</t>
  </si>
  <si>
    <t xml:space="preserve">Close dialogue with stakeholders ( through shared value policies )                                                                                 Anticipate potential conflicts / Contingency plan                                    Close of agreements with stakeholders </t>
  </si>
  <si>
    <t>Henry Rojas / Oswald Ticlla</t>
  </si>
  <si>
    <t xml:space="preserve">Delay in EIA 9 approval due to socio political context in Peru &amp; Cajamarca
</t>
  </si>
  <si>
    <t xml:space="preserve">* Continuos engagement with regulators that will evaluate EIA 9 
* Development and application of social and communication strategy with key stakeholders.
* Stakeholders monitoring. </t>
  </si>
  <si>
    <t>Edwin Zegarra</t>
  </si>
  <si>
    <t>PROBABILITY</t>
  </si>
  <si>
    <t>Critical equipment failure at Cerro Corona plant  (CV003, SAG, BM, FP, Espesadores, CV010, CV011) and don’t reparair due to Emergency Status in Peru</t>
  </si>
  <si>
    <t>Structural audit of critical equipment
Keep stock of critical spare parts in Cerro Corona.
Compliance with the preventive maintenance program.</t>
  </si>
  <si>
    <t>Pedro Davila / Juan Ibazeta</t>
  </si>
  <si>
    <t>Low recovery of clays for the construction of blankets and waste rock deposits (Arpón and Ana) by 2021</t>
  </si>
  <si>
    <t>Work with the Technical Services area on the pit clay recovery plan. Evaluate another alternative for the shingles lining.</t>
  </si>
  <si>
    <t>Jorge de la Flor</t>
  </si>
  <si>
    <t>Delay in  Ore mined due to weather &amp; Geotechnical conditions in the mine.</t>
  </si>
  <si>
    <t xml:space="preserve">Coordinate with MUR to ensure the necessary personel in the operation.                                                                                                       Execution of the recovery plan                                                                  Complete Dewatering plan                                                               </t>
  </si>
  <si>
    <t xml:space="preserve">Rafael Guerrero </t>
  </si>
  <si>
    <t xml:space="preserve">Non-compliance with environmental and operative commitments/obligations  from EIA and other environmental permits. </t>
  </si>
  <si>
    <t>* Identification of all commitments derived from EIA and other environmental/operative permits.
* Trainning/diffusion of commitments to operative areas 
* Follow up on the compliance with the commitments.</t>
  </si>
  <si>
    <t>edwin zegarra</t>
  </si>
  <si>
    <t>Delay in waste rock mining due to no personnel at the mine for COVID 19</t>
  </si>
  <si>
    <t>Coordinate with MUR to ensure the necessary personel in the operation and modify the Forecast production and areas.</t>
  </si>
  <si>
    <t>Rafael Guerrero</t>
  </si>
  <si>
    <t>Stoppage of operations by MUR ( Union Negotation )</t>
  </si>
  <si>
    <t>Keep frecuently meetings with MUR                                                   Action plan with MUR to minimize effect</t>
  </si>
  <si>
    <t>Rafael Guerrero</t>
  </si>
  <si>
    <t>Lack of human resources for the operation due to traffic restrictions established by the government to control the coronavirus or positive case in Cerro Corona.</t>
  </si>
  <si>
    <t>Strict protocols before enter to operation
Abide by quarantine (social isolation) in Cerro Corona.
Control of health status of employees (demobilize sick employees)</t>
  </si>
  <si>
    <t>Fabio Escobar</t>
  </si>
  <si>
    <t>Aggression to personnel by external people when doing social  monitoring or inspections</t>
  </si>
  <si>
    <t>* Company of members of the Community Relations team.
* Ask for permission before entering a land outside Gold Fields property.
* Coordination with the Security team.
* Avoid field work when there is any kind of social tension.</t>
  </si>
  <si>
    <t>Jorge Figueroa</t>
  </si>
  <si>
    <t>Usurpaciones dentro del radio de voladuras de predio de Gold Fields por parte de la familia Medina.</t>
  </si>
  <si>
    <t>Defensas posesorias coordinadas con el área de seguridad con la finalidad de mitigar y controlar el riesgo de usurpaciones, actos de posesión efectivos; en conjunto con denuncias penales, demandas civiles e información a las autoridades civiles locales y de ámbito nacional de actos de criminalidad realizados por la familia Medina.</t>
  </si>
  <si>
    <t>Oswald Ticlla</t>
  </si>
  <si>
    <t>Incumplimiento de la cantidad de mineral procesado en la planta concentradora</t>
  </si>
  <si>
    <t>- Reunión diaria de seguimiento al programa de minado                                                        - Participación en la Reunión del plan semanal de minado                                                                                 - Control de la cantidad de mineral procesado por dia.</t>
  </si>
  <si>
    <t>Gerente de Operaciones</t>
  </si>
  <si>
    <t>Incumplimiento de producción de finos de Oro y Cobre anual (recuperaciones &amp; leyes).</t>
  </si>
  <si>
    <t>Asegurar el cumplimiento del plan de producción en coordinación con Mina &amp; Planeamiento. 
Implementación de mejoras en la planta de procesos orientados a la recuperación.
Se continuará con la prueba industrial con colectores alternativos. Aun en proceso de investigacion para materiales de alta variabilidad.
Proyecto para reemplazo de las 2 chancadoras Sizer de manera de procesar mineral de mayor dureza. Instalación el Q3 2021.
Proyecto de optimización para asegurar el tonelaje alimentado a planta.</t>
  </si>
  <si>
    <t>Gerente de Operaciones</t>
  </si>
  <si>
    <t>Falla de equipos críticos en planta Cerro Corona (Lokotracks, CV003, SAG, BM, FP, Espesadores, CV010, CV011) and don’t support for experts due to COVI19</t>
  </si>
  <si>
    <t xml:space="preserve">Auditoría estructural de los equipos críticos. En Ejecución.
Mantener stock de repuestos críticos en Cerro Corona. Permanente.
Cumplimiento del programa de mantenimiento preventivo. En ejecución.
Inicio de proyecto de cambio de Abon Ziser </t>
  </si>
  <si>
    <t>Pedro Davila / Juan Ibazeta</t>
  </si>
  <si>
    <t xml:space="preserve">Falla de sub estación eléctrica 623 </t>
  </si>
  <si>
    <t>Mantener stock de repuestos críticos en Cerro Corona.
Cumplimiento del programa de mantenimiento preventivo.
Incluido dentro del programa de controles críticos operacionales con metodología Bow Tie</t>
  </si>
  <si>
    <t>Juan Ibazeta</t>
  </si>
  <si>
    <t>Paradas intempestivas de planta por error humano</t>
  </si>
  <si>
    <t>Reforzar los roles y responsabilidades del personal. Ejecutado.
Reubicación de botoneras de paradas de emergencia y colocación de cobertor. Implementado.</t>
  </si>
  <si>
    <t>Gerente de Operaciones</t>
  </si>
  <si>
    <t>Accidentes personales</t>
  </si>
  <si>
    <t>Cumplir programa anual de seguridad, salud y medio ambiente.
Liderazgo visible de la supervisión en nuestras actividades.
Permanente interacción con nuestros contratistas.
Participación activa en las campañas de SSO.
Participación en programa de Liderazgo con Coraje y Controles criticos.</t>
  </si>
  <si>
    <t>Gerente de Operaciones</t>
  </si>
  <si>
    <t>Falla en la operación de las plantas de tratamiento de aguas residuales</t>
  </si>
  <si>
    <t>Mantener stock de repuestos críticos en Cerro Corona.
Cumplimiento del programa de mantenimiento preventivo. 
Se viene trabajando en proyectos de monitoreo en línea y posible automatización de la operación de las plantas de agua, salvo la PLT3 que está en proceso de reubicación. En ejecución.</t>
  </si>
  <si>
    <t>Pedro Davila / Juan Ibazeta</t>
  </si>
  <si>
    <t>Incumplimiento de entrega de concentrado para embarque (por producción, cierre de vías, conflictos sociales, clima)</t>
  </si>
  <si>
    <t xml:space="preserve">Renegociación de entrega de lotes de concentrado. 
Mantener stock mínimo de concentrado en el Domo de Cerro Corona.
Coordinación con Mina y Planeamiento.
Asegurar recuperaciones y calidad del concentrado.
Coordinar con el área comercial que los embarques se programen fuera de cierre de mes.
</t>
  </si>
  <si>
    <t>Gerente de Operaciones</t>
  </si>
  <si>
    <t>Hallazgos de NC en auditorías internas y externas</t>
  </si>
  <si>
    <t>Asegurar durante el liderazgo visible la revisión de los documentos SSYMA de las tareas involucradas.</t>
  </si>
  <si>
    <t>Gerente de Operaciones</t>
  </si>
  <si>
    <t>Espacio de almacenamiento limitado para concentrado en Cerro Corona</t>
  </si>
  <si>
    <t>Disponibilidad de areas identificadas para almacenamiento temporal en caso de contingencias (Piso de espesador concentrado, area de flotación y taller de Manttenimiento) Coliseo bajo techo.
Mantener stock mínimo de concentrado en el Domo de CC.</t>
  </si>
  <si>
    <t>Gerente de Operaciones</t>
  </si>
  <si>
    <t>Water discharge from TSF, Mecheros WSF, LVUs, scale, fuel station, truck shop and pit dewatering pumping pond (PCB) due to overtopping in case of extreme rainfall events</t>
  </si>
  <si>
    <t>*Updating of TSF operation manual.
* Bathymetries at TSF.
* TARP for TSF
* Obtaining water discharge authorization for the LVUs in case of extreme rainfall.
* Automatization of pumping systems at water collection ponds.
* Training of field personnel regarding operative procedures.
* Elaboration of procedure for cleaning of the ponds. 
* Evaluate implementation of secondary containment system for the truck shop pond.
* Installation of pipe from the pond of the scale to the aggregate crusher area.
* Evaluation of the LVU ponds capacity and pumping system capacity
* Frequent field supervision and EOR engagement for TSF</t>
  </si>
  <si>
    <t>edwin zegarra</t>
  </si>
  <si>
    <t>Sanction for impacts on water quality of SP7 / SP 11 springs</t>
  </si>
  <si>
    <t>* Evaluation of hydrogeological relation between the area of Las Gordas and the springs.
* Water quality and flow monitoring of the springs. 
* Sealing of karst.
* Removal of oxide from oxide stockpiles N° 2.
* Lining of oxide stock pile N°2 area after oxides removal and prior to waste rock placement.
* Sealing of access roads in the concentrator plant.
* Maintenance of liner in the concentrator plant water pool.
* Sealing of the equipment scale area.
* Frequent field supervision
* Treatment of water of the springs</t>
  </si>
  <si>
    <t>edwin zegarra</t>
  </si>
  <si>
    <t>Spill of water in pipes LVU – TSF, Mecheros – TSF, Pit – TSF.</t>
  </si>
  <si>
    <t>* Automatization and enhancement of pumping systems.
* Trainning of field personnel regarding operative procedures.
* Evaluate implementation of secondary containment system.
* Frequent field supervision</t>
  </si>
  <si>
    <t>edwin zegarra</t>
  </si>
  <si>
    <t>High mine closure cost due to in-perpetuity water treatment.</t>
  </si>
  <si>
    <t xml:space="preserve">* Evaluation of engineering alternatives to reduce closure cost and the risk of long-term liability (e.g. pilot testing of tecnosoles at Cerro Corona).
* Pre feasibility study for mine closure including hidrogeological studies and modelling. </t>
  </si>
  <si>
    <t>edwin zegarra</t>
  </si>
  <si>
    <t>Fire on fuel station</t>
  </si>
  <si>
    <t>* Evaluate the implementation of a fire control system.</t>
  </si>
  <si>
    <t>edwin zegarra</t>
  </si>
  <si>
    <t>Aggression to personnel by external people when doing environmental monitoring or inspections</t>
  </si>
  <si>
    <t>* Company of members of the Community Relations team.
* Ask for permission before entering a land outside Gold Fields property.
* Coordination with the Security team.
* Avoid field work when there is any kind of social tension.</t>
  </si>
  <si>
    <t>edwin zegarra</t>
  </si>
  <si>
    <t>Environmental incidents during transport of matpel from/to Cerro Corona and from the warehouse of Salaverry to the port</t>
  </si>
  <si>
    <t>* Speed control.
* Vehicle maintenance.
* Training of drivers in defensive driving and emergency response.
* Supervision of transporting on route.
* Truck company of the convoy during transport.
* Remote monitoring of trucks with satellite</t>
  </si>
  <si>
    <t>edwin zegarra</t>
  </si>
  <si>
    <t>Fugitive dust emission, spill of concentrate from shiploader and trucks during concentrate shipping in Salaverry</t>
  </si>
  <si>
    <t>* Frequent field supervision.
* Maintenance of shiploader.</t>
  </si>
  <si>
    <t>edwin zegarra</t>
  </si>
  <si>
    <t>Low recovery of clays for the construction of blankets and waste rock deposits (Arpón and Ana) by 2021</t>
  </si>
  <si>
    <t>Work with the Technical Services area to increase clay recovery from the pit. Use GCL in replacement of clay for shingles.</t>
  </si>
  <si>
    <t>Jorge De la Flor</t>
  </si>
  <si>
    <t>Failure of the top soil N°2 deposit due to use in the rainy season</t>
  </si>
  <si>
    <t>Constant monitoring of groundwater levels and topsoil deposit movements, keep pumping to reduce the groundwater level.</t>
  </si>
  <si>
    <t>Jorge De la Flor</t>
  </si>
  <si>
    <t>Potential third wave of Covid_19 that impacts the supply of labor required for construction peaks.</t>
  </si>
  <si>
    <t>Assure  of 10% of contingency people to cover the requirements.
Continue with our helth sensibilation with the people</t>
  </si>
  <si>
    <t>Jorge De la Flor</t>
  </si>
  <si>
    <t xml:space="preserve">Insufficient capacity to cover the need for camps and dining rooms
</t>
  </si>
  <si>
    <t xml:space="preserve">Project the work force for 2021 and review the current capacity _ February 2021. Use of external camps/hotels_ In progress. </t>
  </si>
  <si>
    <t>Fabio Escobar</t>
  </si>
  <si>
    <t>Stock de material roto minable por debajo del 50%.</t>
  </si>
  <si>
    <t>Coordinación con Planeamiento para que la secuencia de minado permita generar áreas libres de perforación y voladura. Además, mantener una flexibilidad al plan a fin de poder generar áreas adicionales que brinden una apertura a las fases de minado y evitar la práctica de minar banco sobre banco.</t>
  </si>
  <si>
    <t>Rafael Guerrero</t>
  </si>
  <si>
    <t>Demora en la recuperación y habilitación de minado en la fase 04 por impacto de vibraciones producidas por la voladura.</t>
  </si>
  <si>
    <t>Coordinación y establecimiento del Team de Cuidado de taludes con el área de Geotecnica, Geología y Planeamiento, esto permitía que enfoquemos esfuerzos en el wall control blasting.</t>
  </si>
  <si>
    <t>Rafael Guerrero</t>
  </si>
  <si>
    <t>Incumplimiento del forecast de producción Q3.</t>
  </si>
  <si>
    <t>Se ha coordinado con el contratista MUR WY contar con al menos 50 operadores de equipos de acarreo por turno para cada guardia, asimismo asegurar el número de personal adecuado para cada actividad crucial de la operación. Además, se ha solicitado mantener una disponibilidad mecánica por encima del 90% para equipos de acarre así se asegure al menos 53 equipos de acarreo disponibles de manera efectiva, así como los 5 frentes con excavadoras principales para el adecuado minado continuo soportado por las 7 excavadoras presentes en Cerro Corona.</t>
  </si>
  <si>
    <t>Rafael Guerrero</t>
  </si>
  <si>
    <t>Paralización de la operación originados por personal del principal contratista de mina (MUR WY).</t>
  </si>
  <si>
    <t>Generar un diálogo permanente para poder levantar las incidencias y ser abordadas a tiempo antes que estas desencadenen una huelga o paralización de las labores en Cerro Corona. De manera semanal se mantienen las reuniones de carácter administrativo con los líderes de MUR WY para poder identificar potenciales ocurrencias.</t>
  </si>
  <si>
    <t>Rafael Guerrero</t>
  </si>
  <si>
    <t>Aumento inalcanzable en la meta de producción diaria por los impactos de recursos operativos en Mina.</t>
  </si>
  <si>
    <t>Coordinación efectiva con los líderes del principal contratista de mina para mantener la cantidad de operadores por turno de manera estable. Asimismo, generar un plan de actualización de recursos (volquetes y excavadoras) que faciliten la disponibilidad de estos equipos a nivel de repuestos, de esa forma se evitará una falencia en equipos requeridos.
Por otro lado, el contratista (MUR WY) deberá gestionar cambios de guardia efectivos en los cuales analice el número de trabajadores que se presentarán y contar con un back up de manera constante ante cualquier eventualidad.</t>
  </si>
  <si>
    <t>Rafael Guerrero</t>
  </si>
  <si>
    <t>Infección masiva por Covid</t>
  </si>
  <si>
    <t>Protocolos sanitarios, trabajo en Celulas. Modulos de Asilamiento</t>
  </si>
  <si>
    <t>Fabio Escobar</t>
  </si>
  <si>
    <t>Peligro de Incendios en Comedores y Campamentos</t>
  </si>
  <si>
    <t>- Programa de Inspecciones a equipos contraincendios .                                                        - Programa de mantenimiento de instalaciones                                                                                 - Revisión de Programa Capacitaciones de personal</t>
  </si>
  <si>
    <t>Fabio Escobar</t>
  </si>
  <si>
    <t>Intoxicación con Productos Químicos en Hotelería y Comedores</t>
  </si>
  <si>
    <t>Rotulación de Envases, HMIS y Capacitaciones, Reportes Oportunos, Stocks de Antidotos.</t>
  </si>
  <si>
    <t>Fabio Escobar</t>
  </si>
  <si>
    <t>Posibilidad de paralización x huelga sindical</t>
  </si>
  <si>
    <t>Acercamiento permanente con el sindicato. Buscar puntos convergentes de negociacion con el sindicato</t>
  </si>
  <si>
    <t>Fabio Escobar</t>
  </si>
  <si>
    <t xml:space="preserve">Accidente Transporte de Personal </t>
  </si>
  <si>
    <t>Supervision y Gestion de Controles. Controlar Fatiga, Velocidad, Mantenimiento y Selección de Choferes.</t>
  </si>
  <si>
    <t>Fabio Escobar</t>
  </si>
  <si>
    <t>Inopertividad de la cocina</t>
  </si>
  <si>
    <t>Planes de Mantenimiento y Equipos, Programa de reposicion de equipos de acuerdo a vida util.</t>
  </si>
  <si>
    <t>Fabio Escobar</t>
  </si>
  <si>
    <t>Interrupcion de Servicios Generales por eventos Naturales</t>
  </si>
  <si>
    <t>Plan de contingencia - Campamentos temporales, Alimentacion Pre cocida - Buscar locaciones temporales en Huayagoc y Cajamarca.</t>
  </si>
  <si>
    <t>Fabio Escobar</t>
  </si>
  <si>
    <t>Riesgo de Intoxicación masiva x alimentos</t>
  </si>
  <si>
    <t>Controles microbiologicos - Certificacion HACCP - Auditorias Inopinadas</t>
  </si>
  <si>
    <t>Fabio Escobar</t>
  </si>
  <si>
    <t>Riesgo de cambio de guardia por bloqueo de vías.</t>
  </si>
  <si>
    <t>Analizar rutas alternas - Puentes aereos - rooster de contingencias.</t>
  </si>
  <si>
    <t>Fabio Escobar</t>
  </si>
  <si>
    <t>Limitaciones para evacuación de heridos de graves.</t>
  </si>
  <si>
    <t>Alianzas con Aerolineas y empresas de ambulancias aereas, rutas de evacuacion terrestres. Identificar nosocomios de resolucion compleja en Cajamarca y provincias vecinas.</t>
  </si>
  <si>
    <t>Fabio Escobar</t>
  </si>
  <si>
    <t>Commodity prices related to cost (Diesel, Fe, etc)</t>
  </si>
  <si>
    <t>- Strict cost containment
- Efficiency plan implemented for cost reduction to off set the impact
- Optimize consumption (TPX additive for Diesel consumption)</t>
  </si>
  <si>
    <t>Rafael caballero</t>
  </si>
  <si>
    <t xml:space="preserve">Usurpación de la posesión en la zona de Pozos Ricos por parte de la familia Medina. </t>
  </si>
  <si>
    <t>* Monitoreo de informaciones locales. 
* Refuerzo de seguridad preventivo con personal Prosegur y PNP.
* Coordinación cercana con áreas de Relaciones Comunitarias y Legal.</t>
  </si>
  <si>
    <t>Jorge Figueroa</t>
  </si>
  <si>
    <t>Huelgas oportunistas por parte de la empresa MUR o CUMBRA para ejercer presión en busca de mayores beneficios.</t>
  </si>
  <si>
    <t>* Coordinaciones cercanas con personal Legal en las Operaciones.
* Monitoreo de informaciones abiertas. 
* Coordinaciones preventivas de actuación con la PNP asignada a las operaciones.</t>
  </si>
  <si>
    <t>Jorge Figueroa</t>
  </si>
  <si>
    <t>Manifestaciones locales reclamando supuesta contaminación ambiental contra GFLC.</t>
  </si>
  <si>
    <t>*Monitoreo informativo Local.
*Trabajo conjunto de las áreas de Relaciones Comunitarias, Comunicaciones y área Legal.
* Soporte de la Policía Nacional.</t>
  </si>
  <si>
    <t>Jorge Figueroa</t>
  </si>
  <si>
    <t>Impedimento de cambios de guardia debido a Bloqueos de la vias en Hualgayoc y Cajamarca.</t>
  </si>
  <si>
    <t>* Monitoreo de información abierta Local.
* Definición de medidas preventivas para evitar exposiciones.
* Revisión de planes de evacuación y rutas alternas.</t>
  </si>
  <si>
    <t>Jorge Figueroa</t>
  </si>
  <si>
    <t>Impedimento de transporte de concentrado a Salaverry debido aconstantes bloqueos por varios sectores (transportistas, gremios, CGTP, Sutep protestando contra el Gobierno)</t>
  </si>
  <si>
    <t>* Monitoreo de información sobre el estado de las vías.
* Definición de medidas preventivas para evitar exposiciones.
* Revisión de planes de evacuación y rutas alternas.</t>
  </si>
  <si>
    <t>Jorge Figueroa</t>
  </si>
  <si>
    <t xml:space="preserve">Incidentes durante labores operacionales con exposición a riesgos criticos </t>
  </si>
  <si>
    <t>* Gestión de riesgos Críticos.
* Implementación de VCCC y AECC.
* VFL y Cursos de Liderazgo con Coraje.</t>
  </si>
  <si>
    <t>Jorge Figueroa</t>
  </si>
  <si>
    <t xml:space="preserve">Robos y Asaltos con agresión al personal de servicio, para la sustracción de equipos de mayor cuantía </t>
  </si>
  <si>
    <t>* Programación de rondas combinadas Prosegur y PNP.
* Implementación de pulsores de pánico en zonas de mayor exposición.
* Asignación de personal en parejas en áreas desoladas.
* Reducir probabilidad de material expuesto en zonas de campamento.</t>
  </si>
  <si>
    <t>Jorge Figueroa</t>
  </si>
  <si>
    <t>Incidentes de incendio en zonas de campamento debido a mal uso de equipos por personal usuario.</t>
  </si>
  <si>
    <t xml:space="preserve">* Desarrollar campaña preventiva para evitar amagos de incendio en las habitaciones.
* Mantenimiento del sistema de alerta. 
* Difusión y reporte de incidentes.
</t>
  </si>
  <si>
    <t>Jorge Figueroa</t>
  </si>
  <si>
    <t xml:space="preserve">Incidentes vehiculares durante labores de respuesta a Emergencias </t>
  </si>
  <si>
    <t>* Actualización de la capacitación en manejo defensivo de los conductores de vehiculos de emergencias.
*  Programa efectivo de mantenimiento preventivo de equipos de respuesta a Emergencias.</t>
  </si>
  <si>
    <t>Jorge Figueroa</t>
  </si>
  <si>
    <t>Delay in Arpon WSF construction and its delivery to the mine . Delay in obtaining permits and construction due to Covid-19.</t>
  </si>
  <si>
    <t>Coordinate with the authorities so that they can proceed with the approved environmental permit and the operative one awaiting a response from them.</t>
  </si>
  <si>
    <t>Jorge de la Flor</t>
  </si>
  <si>
    <t>Incumplimiento de Usufructo mediante bloqueo de voladuras en el PIT por parte de la familia de Víctor Regalado</t>
  </si>
  <si>
    <t>Negociación de tierras y control social mediante oportunidad empresarial e intervención del área de seguridad y denuncias penales ante los bloqueos</t>
  </si>
  <si>
    <t>Oswald Ticlla</t>
  </si>
  <si>
    <t>Au &amp; Cu Prices volatility</t>
  </si>
  <si>
    <t xml:space="preserve">- Conservative Au &amp; Cu budget prices ($ 1,300/oz &amp; $ 2.5/lb)
- Sales volume distributed evenly through the year </t>
  </si>
  <si>
    <t>Rafael caballero</t>
  </si>
  <si>
    <t>Inflation &amp; Exchange rate</t>
  </si>
  <si>
    <t xml:space="preserve">- Sales in US$ dollars 
- 70% of expenses in US$ or index to US$ </t>
  </si>
  <si>
    <t>Rafael caballero</t>
  </si>
  <si>
    <t>Sistema de extincion automatico de fuego.</t>
  </si>
  <si>
    <t>Plan de respuesta a emergencias</t>
  </si>
  <si>
    <t xml:space="preserve">
Pruebas eléctricas a cables de salida.</t>
  </si>
  <si>
    <t>Personal calificado entrenado  (Competente)</t>
  </si>
  <si>
    <t>Estudio de protección por descargas atmósfericas (pararrayos)</t>
  </si>
  <si>
    <t>Sistema de detección y extensión fuego</t>
  </si>
  <si>
    <t xml:space="preserve">
Plan de contingencia</t>
  </si>
  <si>
    <t>Sistemas de parada de emergencia.</t>
  </si>
  <si>
    <t>Spill WAY TSF</t>
  </si>
  <si>
    <t>POP-P0301 Evacuación ante sismo en presa de relaves y otras infrestructuras</t>
  </si>
  <si>
    <t>Análisis de riesgo Sistema de alerta temprano
Programa de Simulacros</t>
  </si>
  <si>
    <t>Activación de brigadas (personal entrenado)</t>
  </si>
  <si>
    <t>Sistema de monitoreo Satelital (GPS)</t>
  </si>
  <si>
    <t xml:space="preserve"> Competencias  del conductor</t>
  </si>
  <si>
    <t xml:space="preserve"> Informe de mantenimiento</t>
  </si>
  <si>
    <t xml:space="preserve"> Inspecciones técnicas Vehiculares (ITV – Semestrall/anual)</t>
  </si>
  <si>
    <t>Definición de rutas autorizadas desde/hacia Cerro Corona</t>
  </si>
  <si>
    <t xml:space="preserve"> Sistemas de drenaje.</t>
  </si>
  <si>
    <t xml:space="preserve"> Plan de respuesta a emergencia</t>
  </si>
  <si>
    <t xml:space="preserve"> RIT. Plan de Viaje, Gestión de Fatiga. Horas de 
descanso mínimo (7 h.), Alcoholtest</t>
  </si>
  <si>
    <t>Mantenimiento estructural</t>
  </si>
  <si>
    <t>Para cambios en el diseño original se realiza un análisis estructural</t>
  </si>
  <si>
    <t xml:space="preserve">Plan de Contingencia </t>
  </si>
  <si>
    <t>Competencias del conductor</t>
  </si>
  <si>
    <t>Inspecciones técnicas vehiculares Semestrales GF, MTC</t>
  </si>
  <si>
    <t>Reportes de campo</t>
  </si>
  <si>
    <t>Rutagrama: Definición de rutas autorizadas desde/hacia
 Cerro Corona</t>
  </si>
  <si>
    <t>Plan de mantenimiento de vías externas administradas por GF</t>
  </si>
  <si>
    <t>Radio con sistema manos libres</t>
  </si>
  <si>
    <t>Camioneta de Ploteo</t>
  </si>
  <si>
    <t>Registro de las pruebas eléctricas de operatividad en Relés</t>
  </si>
  <si>
    <t>Informe del plan de mantenimiento preventivo y predictivo</t>
  </si>
  <si>
    <r>
      <t>Legajo del personal (competencias y entrenamientos)</t>
    </r>
    <r>
      <rPr>
        <sz val="12"/>
        <color rgb="FFFF0000"/>
        <rFont val="Calibri"/>
        <family val="2"/>
        <scheme val="minor"/>
      </rPr>
      <t xml:space="preserve"> </t>
    </r>
  </si>
  <si>
    <t>Registro de inspección de los sistemas de protección diferencial y de sobrecarga</t>
  </si>
  <si>
    <t>Tipo</t>
  </si>
  <si>
    <t>Control preventivo</t>
  </si>
  <si>
    <t>Control mitigante</t>
  </si>
  <si>
    <t>Control</t>
  </si>
  <si>
    <t>Responsable</t>
  </si>
  <si>
    <t>U.E.A. CAROLINA I
CERRO CORONA</t>
  </si>
  <si>
    <r>
      <t xml:space="preserve">Versión: </t>
    </r>
    <r>
      <rPr>
        <sz val="14"/>
        <rFont val="Arial"/>
        <family val="2"/>
      </rPr>
      <t>01</t>
    </r>
  </si>
  <si>
    <r>
      <t xml:space="preserve">Código: </t>
    </r>
    <r>
      <rPr>
        <sz val="14"/>
        <rFont val="Arial"/>
        <family val="2"/>
      </rPr>
      <t>SSYMA-P03.20-F02</t>
    </r>
  </si>
  <si>
    <t>REGISTRO DE SEGUIMIENTO DE CONTROLES CRÍTICOS DE RIESGOS CATASTRÓFICOS (Seguridad de Procesos)</t>
  </si>
  <si>
    <t>Fecha de aprob.: 21/08/2023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</si>
</sst>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0"/>
      <color indexed="8"/>
      <name val="Arial"/>
      <family val="2"/>
    </font>
    <font>
      <b/>
      <sz val="11"/>
      <color theme="0"/>
      <name val="Calibri"/>
      <family val="2"/>
      <scheme val="minor"/>
    </font>
    <font>
      <b/>
      <sz val="11"/>
      <color theme="1"/>
      <name val="Calibri"/>
      <family val="2"/>
      <scheme val="minor"/>
    </font>
    <font>
      <sz val="11.5"/>
      <color theme="1"/>
      <name val="Calibri"/>
      <family val="2"/>
      <scheme val="minor"/>
    </font>
    <font>
      <b/>
      <sz val="13"/>
      <color theme="0"/>
      <name val="Calibri"/>
      <family val="2"/>
      <scheme val="minor"/>
    </font>
    <font>
      <b/>
      <sz val="13"/>
      <color theme="1"/>
      <name val="Calibri"/>
      <family val="2"/>
      <scheme val="minor"/>
    </font>
    <font>
      <sz val="13"/>
      <color theme="1"/>
      <name val="Calibri"/>
      <family val="2"/>
      <scheme val="minor"/>
    </font>
    <font>
      <sz val="12"/>
      <color theme="1"/>
      <name val="Calibri"/>
      <family val="2"/>
      <scheme val="minor"/>
    </font>
    <font>
      <sz val="11"/>
      <color theme="0"/>
      <name val="Calibri"/>
      <family val="2"/>
      <scheme val="minor"/>
    </font>
    <font>
      <sz val="12"/>
      <name val="Calibri"/>
      <family val="2"/>
      <scheme val="minor"/>
    </font>
    <font>
      <sz val="14"/>
      <color theme="1"/>
      <name val="Calibri"/>
      <family val="2"/>
      <scheme val="minor"/>
    </font>
    <font>
      <sz val="14"/>
      <color theme="0"/>
      <name val="Calibri"/>
      <family val="2"/>
      <scheme val="minor"/>
    </font>
    <font>
      <sz val="12"/>
      <color rgb="FF0000FF"/>
      <name val="Calibri"/>
      <family val="2"/>
      <scheme val="minor"/>
    </font>
    <font>
      <b/>
      <sz val="11"/>
      <name val="Calibri"/>
      <family val="2"/>
      <scheme val="minor"/>
    </font>
    <font>
      <sz val="11"/>
      <name val="Calibri"/>
      <family val="2"/>
      <scheme val="minor"/>
    </font>
    <font>
      <b/>
      <sz val="14"/>
      <name val="Calibri"/>
      <family val="2"/>
      <scheme val="minor"/>
    </font>
    <font>
      <b/>
      <sz val="11"/>
      <color theme="1"/>
      <name val="Calibri"/>
      <family val="2"/>
    </font>
    <font>
      <b/>
      <sz val="9"/>
      <color theme="1"/>
      <name val="Arial"/>
      <family val="2"/>
    </font>
    <font>
      <sz val="11"/>
      <color theme="1"/>
      <name val="Calibri"/>
      <family val="2"/>
    </font>
    <font>
      <sz val="8"/>
      <name val="Calibri"/>
      <family val="2"/>
      <scheme val="minor"/>
    </font>
    <font>
      <sz val="11"/>
      <color rgb="FF006100"/>
      <name val="Calibri"/>
      <family val="2"/>
      <scheme val="minor"/>
    </font>
    <font>
      <b/>
      <sz val="22"/>
      <name val="Calibri"/>
      <family val="2"/>
      <scheme val="minor"/>
    </font>
    <font>
      <b/>
      <sz val="14"/>
      <color theme="0"/>
      <name val="Calibri"/>
      <family val="2"/>
      <scheme val="minor"/>
    </font>
    <font>
      <b/>
      <sz val="16"/>
      <color theme="0"/>
      <name val="Calibri"/>
      <family val="2"/>
      <scheme val="minor"/>
    </font>
    <font>
      <b/>
      <sz val="12"/>
      <color theme="1"/>
      <name val="Calibri"/>
      <family val="2"/>
      <scheme val="minor"/>
    </font>
    <font>
      <sz val="12"/>
      <color rgb="FF000000"/>
      <name val="Calibri"/>
      <family val="2"/>
      <scheme val="minor"/>
    </font>
    <font>
      <sz val="12"/>
      <color rgb="FFFF0000"/>
      <name val="Calibri"/>
      <family val="2"/>
      <scheme val="minor"/>
    </font>
    <font>
      <b/>
      <sz val="10"/>
      <name val="Arial"/>
      <family val="2"/>
    </font>
    <font>
      <b/>
      <sz val="14"/>
      <name val="Arial"/>
      <family val="2"/>
    </font>
    <font>
      <sz val="14"/>
      <name val="Arial"/>
      <family val="2"/>
    </font>
    <font>
      <b/>
      <sz val="16"/>
      <name val="Arial"/>
      <family val="2"/>
    </font>
  </fonts>
  <fills count="21">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4B083"/>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C6EFCE"/>
      </patternFill>
    </fill>
    <fill>
      <patternFill patternType="solid">
        <fgColor theme="3"/>
        <bgColor indexed="64"/>
      </patternFill>
    </fill>
    <fill>
      <patternFill patternType="solid">
        <fgColor theme="0" tint="-0.249977111117893"/>
        <bgColor indexed="64"/>
      </patternFill>
    </fill>
    <fill>
      <patternFill patternType="solid">
        <fgColor rgb="FFFF0000"/>
        <bgColor rgb="FF000000"/>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xf numFmtId="0" fontId="21" fillId="16" borderId="0" applyNumberFormat="0" applyBorder="0" applyAlignment="0" applyProtection="0"/>
  </cellStyleXfs>
  <cellXfs count="224">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2" xfId="0" applyBorder="1"/>
    <xf numFmtId="0" fontId="0" fillId="2" borderId="3" xfId="0" applyFill="1" applyBorder="1"/>
    <xf numFmtId="0" fontId="0" fillId="2" borderId="4" xfId="0" applyFill="1" applyBorder="1"/>
    <xf numFmtId="0" fontId="0" fillId="3" borderId="4" xfId="0" applyFill="1" applyBorder="1"/>
    <xf numFmtId="0" fontId="0" fillId="3" borderId="5" xfId="0" applyFill="1" applyBorder="1"/>
    <xf numFmtId="0" fontId="0" fillId="2" borderId="6" xfId="0" applyFill="1" applyBorder="1"/>
    <xf numFmtId="0" fontId="0" fillId="3" borderId="7" xfId="0" applyFill="1" applyBorder="1"/>
    <xf numFmtId="0" fontId="0" fillId="4" borderId="6" xfId="0" applyFill="1" applyBorder="1"/>
    <xf numFmtId="0" fontId="0" fillId="2" borderId="7" xfId="0" applyFill="1" applyBorder="1"/>
    <xf numFmtId="0" fontId="0" fillId="4" borderId="8" xfId="0" applyFill="1" applyBorder="1"/>
    <xf numFmtId="0" fontId="0" fillId="4" borderId="9" xfId="0" applyFill="1" applyBorder="1"/>
    <xf numFmtId="0" fontId="0" fillId="2" borderId="9" xfId="0" applyFill="1" applyBorder="1"/>
    <xf numFmtId="0" fontId="0" fillId="2" borderId="10" xfId="0" applyFill="1" applyBorder="1"/>
    <xf numFmtId="0" fontId="2" fillId="5" borderId="0" xfId="0" applyFont="1" applyFill="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0" xfId="0" applyFont="1"/>
    <xf numFmtId="0" fontId="5" fillId="5" borderId="0" xfId="0" applyFont="1" applyFill="1" applyAlignment="1">
      <alignment horizontal="left" vertical="center"/>
    </xf>
    <xf numFmtId="0" fontId="6" fillId="0" borderId="0" xfId="0" applyFont="1"/>
    <xf numFmtId="0" fontId="5" fillId="5" borderId="0" xfId="0" applyFont="1" applyFill="1" applyAlignment="1">
      <alignment horizontal="center" vertical="center"/>
    </xf>
    <xf numFmtId="0" fontId="7" fillId="0" borderId="0" xfId="0" applyFont="1"/>
    <xf numFmtId="0" fontId="0" fillId="0" borderId="0" xfId="0" applyAlignment="1">
      <alignment horizontal="center" vertical="center"/>
    </xf>
    <xf numFmtId="0" fontId="0" fillId="0" borderId="0" xfId="0" applyAlignment="1">
      <alignment horizontal="left" vertical="center" wrapText="1"/>
    </xf>
    <xf numFmtId="0" fontId="0" fillId="0" borderId="0" xfId="0" quotePrefix="1" applyAlignment="1">
      <alignment horizontal="lef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wrapText="1"/>
    </xf>
    <xf numFmtId="0" fontId="0" fillId="6" borderId="0" xfId="0" quotePrefix="1" applyFill="1" applyAlignment="1">
      <alignment horizontal="left" vertical="center" wrapText="1"/>
    </xf>
    <xf numFmtId="0" fontId="0" fillId="6" borderId="0" xfId="0" applyFill="1"/>
    <xf numFmtId="0" fontId="0" fillId="0" borderId="0" xfId="0" applyAlignment="1">
      <alignment wrapText="1"/>
    </xf>
    <xf numFmtId="0" fontId="8" fillId="6"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3" fillId="0" borderId="0" xfId="0" applyFont="1" applyAlignment="1">
      <alignment vertical="center" textRotation="90"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9" fillId="3" borderId="4" xfId="0" applyFont="1" applyFill="1" applyBorder="1" applyAlignment="1">
      <alignment horizontal="center" vertical="center"/>
    </xf>
    <xf numFmtId="0" fontId="10" fillId="6" borderId="1" xfId="0" applyFont="1" applyFill="1" applyBorder="1" applyAlignment="1">
      <alignment horizontal="left" vertical="center" wrapText="1"/>
    </xf>
    <xf numFmtId="0" fontId="0" fillId="8" borderId="1" xfId="0" applyFill="1" applyBorder="1" applyAlignment="1">
      <alignment horizontal="center" vertical="center"/>
    </xf>
    <xf numFmtId="0" fontId="0" fillId="8" borderId="0" xfId="0" applyFill="1"/>
    <xf numFmtId="0" fontId="8" fillId="8" borderId="1" xfId="0" applyFont="1" applyFill="1" applyBorder="1" applyAlignment="1">
      <alignment horizontal="center" vertical="center"/>
    </xf>
    <xf numFmtId="0" fontId="8" fillId="8" borderId="1" xfId="0" applyFont="1" applyFill="1" applyBorder="1" applyAlignment="1">
      <alignment horizontal="left" vertical="center" wrapText="1"/>
    </xf>
    <xf numFmtId="0" fontId="0" fillId="2" borderId="1" xfId="0" applyFill="1" applyBorder="1" applyAlignment="1">
      <alignment horizontal="center" vertical="center"/>
    </xf>
    <xf numFmtId="0" fontId="8" fillId="8" borderId="16" xfId="0" applyFont="1" applyFill="1" applyBorder="1"/>
    <xf numFmtId="0" fontId="0" fillId="8" borderId="1" xfId="0"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6" xfId="0" applyFont="1" applyBorder="1"/>
    <xf numFmtId="0" fontId="9" fillId="3" borderId="5" xfId="0" applyFont="1" applyFill="1" applyBorder="1" applyAlignment="1">
      <alignment horizontal="center" vertical="center"/>
    </xf>
    <xf numFmtId="0" fontId="0" fillId="9" borderId="0" xfId="0" applyFill="1"/>
    <xf numFmtId="0" fontId="11" fillId="2" borderId="1" xfId="0" applyFont="1" applyFill="1" applyBorder="1" applyAlignment="1">
      <alignment horizontal="center" vertical="center"/>
    </xf>
    <xf numFmtId="0" fontId="12" fillId="3"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2" borderId="9" xfId="0" applyFont="1" applyFill="1" applyBorder="1" applyAlignment="1">
      <alignment horizontal="center" vertical="center"/>
    </xf>
    <xf numFmtId="0" fontId="0" fillId="0" borderId="25" xfId="0" applyBorder="1" applyAlignment="1">
      <alignment horizontal="center" vertical="center"/>
    </xf>
    <xf numFmtId="0" fontId="8" fillId="0" borderId="1" xfId="0" quotePrefix="1" applyFont="1" applyBorder="1" applyAlignment="1">
      <alignment horizontal="left" vertical="center" wrapText="1"/>
    </xf>
    <xf numFmtId="0" fontId="8" fillId="0" borderId="26" xfId="0" applyFont="1" applyBorder="1"/>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2" borderId="20" xfId="0" applyFill="1" applyBorder="1" applyAlignment="1">
      <alignment horizontal="center"/>
    </xf>
    <xf numFmtId="0" fontId="0" fillId="2" borderId="19" xfId="0" applyFill="1" applyBorder="1" applyAlignment="1">
      <alignment horizontal="center"/>
    </xf>
    <xf numFmtId="0" fontId="0" fillId="3" borderId="19" xfId="0" applyFill="1" applyBorder="1" applyAlignment="1">
      <alignment horizontal="center"/>
    </xf>
    <xf numFmtId="0" fontId="0" fillId="3" borderId="27" xfId="0" applyFill="1" applyBorder="1" applyAlignment="1">
      <alignment horizontal="center"/>
    </xf>
    <xf numFmtId="0" fontId="0" fillId="0" borderId="15" xfId="0" applyBorder="1" applyAlignment="1">
      <alignment horizontal="center"/>
    </xf>
    <xf numFmtId="0" fontId="0" fillId="10" borderId="21" xfId="0"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26" xfId="0" applyBorder="1"/>
    <xf numFmtId="0" fontId="13" fillId="0" borderId="1" xfId="0" applyFont="1" applyBorder="1" applyAlignment="1">
      <alignment horizontal="center" vertical="center"/>
    </xf>
    <xf numFmtId="0" fontId="0" fillId="10" borderId="0" xfId="0" applyFill="1" applyAlignment="1">
      <alignment horizontal="center"/>
    </xf>
    <xf numFmtId="0" fontId="0" fillId="0" borderId="2" xfId="0" applyBorder="1" applyAlignment="1">
      <alignment horizontal="center"/>
    </xf>
    <xf numFmtId="0" fontId="0" fillId="10" borderId="22" xfId="0" applyFill="1" applyBorder="1" applyAlignment="1">
      <alignment horizontal="center"/>
    </xf>
    <xf numFmtId="0" fontId="0" fillId="10" borderId="23" xfId="0" applyFill="1" applyBorder="1" applyAlignment="1">
      <alignment horizontal="center"/>
    </xf>
    <xf numFmtId="0" fontId="0" fillId="2" borderId="23" xfId="0" applyFill="1" applyBorder="1" applyAlignment="1">
      <alignment horizontal="center"/>
    </xf>
    <xf numFmtId="0" fontId="8" fillId="0" borderId="0" xfId="0" applyFont="1"/>
    <xf numFmtId="0" fontId="0" fillId="0" borderId="1" xfId="0" applyBorder="1" applyAlignment="1">
      <alignment horizontal="center" vertical="center" wrapText="1"/>
    </xf>
    <xf numFmtId="0" fontId="0" fillId="0" borderId="28" xfId="0" applyBorder="1" applyAlignment="1">
      <alignment horizontal="center" vertical="center" wrapText="1"/>
    </xf>
    <xf numFmtId="1" fontId="10" fillId="6" borderId="1" xfId="0" applyNumberFormat="1" applyFont="1" applyFill="1" applyBorder="1" applyAlignment="1">
      <alignment horizontal="center" vertical="center"/>
    </xf>
    <xf numFmtId="0" fontId="0" fillId="3" borderId="10" xfId="0" applyFill="1" applyBorder="1" applyAlignment="1">
      <alignment horizontal="center" vertical="center"/>
    </xf>
    <xf numFmtId="0" fontId="11" fillId="2" borderId="10" xfId="0" applyFont="1" applyFill="1" applyBorder="1" applyAlignment="1">
      <alignment horizontal="center" vertical="center"/>
    </xf>
    <xf numFmtId="0" fontId="15" fillId="3" borderId="7" xfId="0" applyFont="1" applyFill="1" applyBorder="1" applyAlignment="1">
      <alignment horizontal="center" vertical="center"/>
    </xf>
    <xf numFmtId="0" fontId="10" fillId="0" borderId="1" xfId="0" applyFont="1" applyBorder="1" applyAlignment="1">
      <alignment horizontal="left" vertical="center" wrapText="1" indent="2"/>
    </xf>
    <xf numFmtId="0" fontId="10" fillId="0" borderId="1" xfId="0" applyFont="1" applyBorder="1" applyAlignment="1">
      <alignment vertical="center" wrapText="1"/>
    </xf>
    <xf numFmtId="0" fontId="10" fillId="0" borderId="1" xfId="0" quotePrefix="1" applyFont="1" applyBorder="1" applyAlignment="1">
      <alignment horizontal="left" vertical="center" wrapText="1"/>
    </xf>
    <xf numFmtId="0" fontId="0" fillId="0" borderId="1" xfId="0" applyBorder="1" applyAlignment="1">
      <alignment vertical="center" wrapText="1"/>
    </xf>
    <xf numFmtId="0" fontId="8" fillId="8" borderId="26" xfId="0" applyFont="1" applyFill="1" applyBorder="1" applyAlignment="1">
      <alignment horizontal="center" vertical="center"/>
    </xf>
    <xf numFmtId="0" fontId="10" fillId="0" borderId="1" xfId="0" quotePrefix="1" applyFont="1" applyBorder="1" applyAlignment="1">
      <alignment vertical="center" wrapText="1"/>
    </xf>
    <xf numFmtId="0" fontId="10" fillId="6" borderId="1" xfId="0" applyFont="1" applyFill="1" applyBorder="1" applyAlignment="1">
      <alignment horizontal="center" vertical="center" wrapText="1"/>
    </xf>
    <xf numFmtId="0" fontId="0" fillId="0" borderId="28" xfId="0" applyBorder="1" applyAlignment="1">
      <alignment horizontal="center" vertical="center"/>
    </xf>
    <xf numFmtId="0" fontId="8" fillId="8" borderId="1" xfId="0" applyFont="1" applyFill="1" applyBorder="1" applyAlignment="1">
      <alignment horizontal="center" vertical="center" wrapText="1"/>
    </xf>
    <xf numFmtId="0" fontId="8" fillId="0" borderId="26" xfId="0" applyFont="1" applyBorder="1" applyAlignment="1">
      <alignment wrapText="1"/>
    </xf>
    <xf numFmtId="0" fontId="8" fillId="8" borderId="0" xfId="0" applyFont="1" applyFill="1" applyAlignment="1">
      <alignment horizontal="center" vertical="center"/>
    </xf>
    <xf numFmtId="1" fontId="10" fillId="6" borderId="17" xfId="0" applyNumberFormat="1" applyFont="1" applyFill="1" applyBorder="1" applyAlignment="1">
      <alignment horizontal="center" vertical="center"/>
    </xf>
    <xf numFmtId="0" fontId="0" fillId="8" borderId="28" xfId="0" applyFill="1" applyBorder="1" applyAlignment="1">
      <alignment horizontal="center" vertical="center" wrapText="1"/>
    </xf>
    <xf numFmtId="0" fontId="8" fillId="0" borderId="1" xfId="0" applyFont="1" applyBorder="1" applyAlignment="1">
      <alignment horizontal="center" vertical="center" wrapText="1"/>
    </xf>
    <xf numFmtId="0" fontId="11" fillId="4" borderId="6" xfId="0" applyFont="1" applyFill="1" applyBorder="1" applyAlignment="1">
      <alignment horizontal="center" vertical="center"/>
    </xf>
    <xf numFmtId="0" fontId="8" fillId="0" borderId="17" xfId="0" applyFont="1" applyBorder="1" applyAlignment="1">
      <alignment horizontal="center" vertical="center"/>
    </xf>
    <xf numFmtId="0" fontId="8" fillId="8" borderId="0" xfId="0" applyFont="1" applyFill="1"/>
    <xf numFmtId="0" fontId="0" fillId="0" borderId="17" xfId="0" applyBorder="1" applyAlignment="1">
      <alignment horizontal="center" vertical="center"/>
    </xf>
    <xf numFmtId="0" fontId="10" fillId="0" borderId="1" xfId="0" applyFont="1" applyBorder="1" applyAlignment="1">
      <alignment horizontal="center" vertical="center" wrapText="1"/>
    </xf>
    <xf numFmtId="1" fontId="10" fillId="0" borderId="1" xfId="0" applyNumberFormat="1" applyFont="1" applyBorder="1" applyAlignment="1">
      <alignment horizontal="center" vertical="center"/>
    </xf>
    <xf numFmtId="0" fontId="11" fillId="4" borderId="9" xfId="0" applyFont="1" applyFill="1" applyBorder="1" applyAlignment="1">
      <alignment horizontal="center" vertical="center"/>
    </xf>
    <xf numFmtId="0" fontId="18" fillId="11"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0" fillId="0" borderId="1" xfId="0" applyBorder="1"/>
    <xf numFmtId="0" fontId="0" fillId="0" borderId="1" xfId="0" applyBorder="1" applyAlignment="1">
      <alignment vertical="center"/>
    </xf>
    <xf numFmtId="17" fontId="0" fillId="0" borderId="1" xfId="0" applyNumberFormat="1" applyBorder="1" applyAlignment="1">
      <alignment horizontal="center" vertical="center"/>
    </xf>
    <xf numFmtId="0" fontId="0" fillId="8" borderId="0" xfId="0" applyFill="1" applyAlignment="1">
      <alignment horizontal="center" vertical="center"/>
    </xf>
    <xf numFmtId="0" fontId="9" fillId="8" borderId="0" xfId="0" applyFont="1" applyFill="1" applyAlignment="1">
      <alignment horizontal="center" vertical="center"/>
    </xf>
    <xf numFmtId="0" fontId="14" fillId="8" borderId="0" xfId="0" applyFont="1" applyFill="1" applyAlignment="1">
      <alignment horizontal="center" vertical="center"/>
    </xf>
    <xf numFmtId="0" fontId="16" fillId="8" borderId="0" xfId="0" applyFont="1" applyFill="1" applyAlignment="1">
      <alignment horizontal="center" vertical="center"/>
    </xf>
    <xf numFmtId="0" fontId="14" fillId="8" borderId="0" xfId="0" applyFont="1" applyFill="1" applyAlignment="1">
      <alignment horizontal="center" vertical="center" wrapText="1"/>
    </xf>
    <xf numFmtId="0" fontId="16" fillId="8" borderId="0" xfId="0" applyFont="1" applyFill="1" applyAlignment="1">
      <alignment horizontal="center" vertical="center" wrapText="1"/>
    </xf>
    <xf numFmtId="0" fontId="2" fillId="8" borderId="0" xfId="0" applyFont="1" applyFill="1" applyAlignment="1">
      <alignment horizontal="center" vertical="center"/>
    </xf>
    <xf numFmtId="0" fontId="0" fillId="12" borderId="1" xfId="0" applyFill="1" applyBorder="1"/>
    <xf numFmtId="0" fontId="0" fillId="13" borderId="1" xfId="0" applyFill="1" applyBorder="1"/>
    <xf numFmtId="0" fontId="0" fillId="14" borderId="1" xfId="0" applyFill="1" applyBorder="1" applyAlignment="1">
      <alignment wrapText="1"/>
    </xf>
    <xf numFmtId="0" fontId="19" fillId="8" borderId="1" xfId="0" applyFont="1" applyFill="1" applyBorder="1" applyAlignment="1">
      <alignment horizontal="center" vertical="center"/>
    </xf>
    <xf numFmtId="0" fontId="19" fillId="8" borderId="1" xfId="0" applyFont="1" applyFill="1" applyBorder="1" applyAlignment="1">
      <alignment horizontal="center" vertical="center" wrapText="1"/>
    </xf>
    <xf numFmtId="0" fontId="0" fillId="8" borderId="1" xfId="0" applyFill="1" applyBorder="1" applyAlignment="1">
      <alignment vertical="center" wrapText="1"/>
    </xf>
    <xf numFmtId="0" fontId="0" fillId="8" borderId="1" xfId="0" applyFill="1" applyBorder="1" applyAlignment="1">
      <alignment vertical="center"/>
    </xf>
    <xf numFmtId="17" fontId="0" fillId="8" borderId="1" xfId="0" applyNumberFormat="1" applyFill="1" applyBorder="1" applyAlignment="1">
      <alignment horizontal="center" vertical="center"/>
    </xf>
    <xf numFmtId="0" fontId="19" fillId="0" borderId="1" xfId="0" applyFont="1" applyBorder="1" applyAlignment="1">
      <alignment horizontal="left" vertical="center" wrapText="1"/>
    </xf>
    <xf numFmtId="0" fontId="19" fillId="8" borderId="1" xfId="0" applyFont="1" applyFill="1" applyBorder="1" applyAlignment="1">
      <alignment horizontal="left" vertical="center" wrapText="1"/>
    </xf>
    <xf numFmtId="0" fontId="19" fillId="15" borderId="1" xfId="0" applyFont="1" applyFill="1" applyBorder="1" applyAlignment="1">
      <alignment horizontal="center" vertical="center" wrapText="1"/>
    </xf>
    <xf numFmtId="0" fontId="0" fillId="0" borderId="0" xfId="0" applyAlignment="1">
      <alignment horizontal="center" wrapText="1"/>
    </xf>
    <xf numFmtId="0" fontId="8" fillId="0" borderId="1" xfId="0" applyFont="1" applyBorder="1" applyAlignment="1">
      <alignment vertical="center" wrapText="1"/>
    </xf>
    <xf numFmtId="0" fontId="8" fillId="0" borderId="1" xfId="0" applyFont="1" applyBorder="1" applyAlignment="1">
      <alignment vertical="center"/>
    </xf>
    <xf numFmtId="0" fontId="8" fillId="0" borderId="1" xfId="0" applyFont="1" applyBorder="1"/>
    <xf numFmtId="0" fontId="8" fillId="0" borderId="1" xfId="0" applyFont="1" applyBorder="1" applyAlignment="1">
      <alignment horizontal="left" vertical="center"/>
    </xf>
    <xf numFmtId="0" fontId="8" fillId="0" borderId="1" xfId="0" applyFont="1" applyBorder="1" applyAlignment="1">
      <alignment horizontal="left" wrapText="1"/>
    </xf>
    <xf numFmtId="0" fontId="8" fillId="0" borderId="0" xfId="0" applyFont="1" applyAlignment="1">
      <alignment horizontal="center" vertical="center"/>
    </xf>
    <xf numFmtId="0" fontId="8" fillId="3" borderId="28" xfId="0" applyFont="1" applyFill="1" applyBorder="1" applyAlignment="1">
      <alignment horizontal="center" vertical="center" wrapText="1"/>
    </xf>
    <xf numFmtId="17" fontId="8" fillId="0" borderId="1" xfId="0" applyNumberFormat="1" applyFont="1" applyBorder="1" applyAlignment="1">
      <alignment horizontal="center" vertical="center"/>
    </xf>
    <xf numFmtId="0" fontId="8" fillId="0" borderId="1" xfId="0" applyFont="1" applyBorder="1" applyAlignment="1">
      <alignment horizontal="left"/>
    </xf>
    <xf numFmtId="0" fontId="10" fillId="0" borderId="1" xfId="0" applyFont="1" applyBorder="1" applyAlignment="1">
      <alignment horizontal="left" vertical="center" wrapText="1"/>
    </xf>
    <xf numFmtId="0" fontId="8" fillId="8" borderId="1" xfId="2" applyFont="1" applyFill="1" applyBorder="1" applyAlignment="1">
      <alignment horizontal="center" vertical="center" wrapText="1"/>
    </xf>
    <xf numFmtId="0" fontId="26" fillId="0" borderId="1" xfId="0" applyFont="1" applyBorder="1" applyAlignment="1">
      <alignment vertical="center" wrapText="1"/>
    </xf>
    <xf numFmtId="0" fontId="8" fillId="18" borderId="1" xfId="0" applyFont="1" applyFill="1" applyBorder="1" applyAlignment="1">
      <alignment horizontal="center" vertical="center"/>
    </xf>
    <xf numFmtId="0" fontId="8" fillId="0" borderId="1" xfId="0" applyFont="1" applyBorder="1" applyAlignment="1">
      <alignment wrapText="1"/>
    </xf>
    <xf numFmtId="14" fontId="8" fillId="0" borderId="1" xfId="0" applyNumberFormat="1" applyFont="1" applyBorder="1" applyAlignment="1">
      <alignment horizontal="center" vertical="center"/>
    </xf>
    <xf numFmtId="0" fontId="26" fillId="0" borderId="1" xfId="0" applyFont="1" applyBorder="1" applyAlignment="1">
      <alignment vertical="center"/>
    </xf>
    <xf numFmtId="0" fontId="8" fillId="0" borderId="1" xfId="0" applyFont="1" applyBorder="1" applyAlignment="1">
      <alignment horizontal="center" vertical="top" wrapText="1"/>
    </xf>
    <xf numFmtId="14" fontId="8" fillId="8" borderId="1" xfId="0" applyNumberFormat="1" applyFont="1" applyFill="1" applyBorder="1" applyAlignment="1">
      <alignment horizontal="center" vertical="center"/>
    </xf>
    <xf numFmtId="0" fontId="0" fillId="8" borderId="0" xfId="0" applyFill="1" applyAlignment="1">
      <alignment vertical="center"/>
    </xf>
    <xf numFmtId="0" fontId="0" fillId="0" borderId="0" xfId="0" applyAlignment="1">
      <alignment vertical="center"/>
    </xf>
    <xf numFmtId="0" fontId="24" fillId="17" borderId="1" xfId="0" applyFont="1" applyFill="1" applyBorder="1" applyAlignment="1">
      <alignment horizontal="center" vertical="center" wrapText="1"/>
    </xf>
    <xf numFmtId="0" fontId="8" fillId="0" borderId="1" xfId="0" applyFont="1" applyBorder="1" applyAlignment="1">
      <alignment horizontal="center"/>
    </xf>
    <xf numFmtId="0" fontId="0" fillId="8" borderId="0" xfId="0" applyFill="1" applyAlignment="1">
      <alignment wrapText="1"/>
    </xf>
    <xf numFmtId="0" fontId="0" fillId="20" borderId="0" xfId="0" applyFill="1"/>
    <xf numFmtId="0" fontId="29" fillId="0" borderId="35" xfId="0" applyFont="1" applyBorder="1" applyAlignment="1">
      <alignment horizontal="center" vertical="center" wrapText="1"/>
    </xf>
    <xf numFmtId="0" fontId="29" fillId="0" borderId="17" xfId="0" applyFont="1" applyBorder="1" applyAlignment="1">
      <alignment horizontal="center" vertical="center"/>
    </xf>
    <xf numFmtId="0" fontId="29" fillId="20" borderId="17"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 fillId="0" borderId="0" xfId="0" applyFont="1" applyAlignment="1">
      <alignment horizontal="center" vertical="center" textRotation="90" wrapText="1"/>
    </xf>
    <xf numFmtId="0" fontId="3" fillId="0" borderId="0" xfId="0" applyFont="1" applyAlignment="1">
      <alignment horizontal="center" vertical="center"/>
    </xf>
    <xf numFmtId="0" fontId="18" fillId="11"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8" fillId="11" borderId="16" xfId="0" applyFont="1" applyFill="1" applyBorder="1" applyAlignment="1">
      <alignment horizontal="center" vertical="center" wrapText="1"/>
    </xf>
    <xf numFmtId="0" fontId="18" fillId="11" borderId="26"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8" fillId="0" borderId="1" xfId="0" applyFont="1" applyBorder="1" applyAlignment="1">
      <alignment horizontal="left" vertical="center" wrapText="1"/>
    </xf>
    <xf numFmtId="0" fontId="25" fillId="0" borderId="34" xfId="0" applyFont="1" applyBorder="1" applyAlignment="1">
      <alignment horizontal="center" vertical="center"/>
    </xf>
    <xf numFmtId="0" fontId="25" fillId="0" borderId="28" xfId="0" applyFont="1" applyBorder="1" applyAlignment="1">
      <alignment horizontal="center" vertical="center"/>
    </xf>
    <xf numFmtId="0" fontId="25" fillId="0" borderId="25" xfId="0" applyFont="1" applyBorder="1" applyAlignment="1">
      <alignment horizontal="center" vertical="center"/>
    </xf>
    <xf numFmtId="0" fontId="25" fillId="0" borderId="34"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5" xfId="0" applyFont="1" applyBorder="1" applyAlignment="1">
      <alignment horizontal="center" vertical="center" wrapText="1"/>
    </xf>
    <xf numFmtId="0" fontId="8" fillId="3" borderId="28"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8" fillId="3" borderId="34" xfId="0" applyFont="1" applyFill="1" applyBorder="1" applyAlignment="1">
      <alignment horizontal="center" vertical="center" wrapText="1"/>
    </xf>
    <xf numFmtId="17"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26" fillId="0" borderId="34" xfId="0" applyFont="1" applyBorder="1" applyAlignment="1">
      <alignment horizontal="center" vertical="center" wrapText="1"/>
    </xf>
    <xf numFmtId="0" fontId="26" fillId="0" borderId="28" xfId="0" applyFont="1" applyBorder="1" applyAlignment="1">
      <alignment horizontal="center" vertical="center" wrapText="1"/>
    </xf>
    <xf numFmtId="0" fontId="26" fillId="19" borderId="34" xfId="0" applyFont="1" applyFill="1" applyBorder="1" applyAlignment="1">
      <alignment horizontal="center" vertical="center" wrapText="1"/>
    </xf>
    <xf numFmtId="0" fontId="26" fillId="19" borderId="28" xfId="0" applyFont="1" applyFill="1" applyBorder="1" applyAlignment="1">
      <alignment horizontal="center" vertical="center" wrapText="1"/>
    </xf>
    <xf numFmtId="0" fontId="31" fillId="20" borderId="1" xfId="0" applyFont="1" applyFill="1" applyBorder="1" applyAlignment="1">
      <alignment horizontal="center" vertical="center" wrapText="1"/>
    </xf>
    <xf numFmtId="0" fontId="28" fillId="20" borderId="1" xfId="0" applyFont="1" applyFill="1" applyBorder="1" applyAlignment="1">
      <alignment horizontal="center" vertical="center" wrapText="1"/>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3" fillId="17" borderId="29" xfId="0" applyFont="1" applyFill="1" applyBorder="1" applyAlignment="1">
      <alignment horizontal="center" vertical="center"/>
    </xf>
    <xf numFmtId="0" fontId="23" fillId="17" borderId="33" xfId="0" applyFont="1" applyFill="1" applyBorder="1" applyAlignment="1">
      <alignment horizontal="center" vertical="center"/>
    </xf>
    <xf numFmtId="0" fontId="24" fillId="17" borderId="1" xfId="0" applyFont="1" applyFill="1" applyBorder="1" applyAlignment="1">
      <alignment horizontal="center" vertical="center" wrapText="1"/>
    </xf>
    <xf numFmtId="0" fontId="24" fillId="17" borderId="16" xfId="0" applyFont="1" applyFill="1" applyBorder="1" applyAlignment="1">
      <alignment horizontal="center" vertical="center"/>
    </xf>
    <xf numFmtId="0" fontId="24" fillId="17" borderId="26" xfId="0" applyFont="1" applyFill="1" applyBorder="1" applyAlignment="1">
      <alignment horizontal="center" vertical="center"/>
    </xf>
    <xf numFmtId="0" fontId="24" fillId="17" borderId="17" xfId="0" applyFont="1" applyFill="1" applyBorder="1" applyAlignment="1">
      <alignment horizontal="center" vertical="center"/>
    </xf>
    <xf numFmtId="0" fontId="24" fillId="17" borderId="1" xfId="0" applyFont="1" applyFill="1" applyBorder="1" applyAlignment="1">
      <alignment horizontal="center" vertical="center"/>
    </xf>
    <xf numFmtId="0" fontId="24" fillId="17" borderId="34" xfId="0" applyFont="1" applyFill="1" applyBorder="1" applyAlignment="1">
      <alignment horizontal="center" vertical="center"/>
    </xf>
    <xf numFmtId="0" fontId="24" fillId="17" borderId="25" xfId="0" applyFont="1" applyFill="1" applyBorder="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xf>
    <xf numFmtId="0" fontId="0" fillId="0" borderId="14" xfId="0" applyBorder="1" applyAlignment="1">
      <alignment horizontal="center" vertical="center" textRotation="90" wrapText="1"/>
    </xf>
    <xf numFmtId="0" fontId="0" fillId="0" borderId="15" xfId="0" applyBorder="1" applyAlignment="1">
      <alignment horizontal="center" vertical="center" textRotation="90" wrapText="1"/>
    </xf>
    <xf numFmtId="0" fontId="0" fillId="0" borderId="2" xfId="0" applyBorder="1" applyAlignment="1">
      <alignment horizontal="center" vertical="center" textRotation="90" wrapText="1"/>
    </xf>
    <xf numFmtId="0" fontId="3" fillId="0" borderId="18" xfId="0" applyFont="1" applyBorder="1" applyAlignment="1">
      <alignment horizontal="center" vertical="center" textRotation="90" wrapText="1"/>
    </xf>
    <xf numFmtId="0" fontId="3" fillId="0" borderId="19" xfId="0" applyFont="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cellXfs>
  <cellStyles count="3">
    <cellStyle name="Good" xfId="2" builtinId="26"/>
    <cellStyle name="Normal" xfId="0" builtinId="0"/>
    <cellStyle name="Normal 2" xfId="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10/relationships/person" Target="persons/perso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11</xdr:col>
      <xdr:colOff>119150</xdr:colOff>
      <xdr:row>6</xdr:row>
      <xdr:rowOff>199662</xdr:rowOff>
    </xdr:from>
    <xdr:to>
      <xdr:col>11</xdr:col>
      <xdr:colOff>357148</xdr:colOff>
      <xdr:row>6</xdr:row>
      <xdr:rowOff>428262</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4944515" y="2028462"/>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1</a:t>
          </a:r>
          <a:r>
            <a:rPr lang="en-US" sz="1100" b="1">
              <a:solidFill>
                <a:schemeClr val="lt1"/>
              </a:solidFill>
              <a:latin typeface="+mn-lt"/>
              <a:ea typeface="+mn-ea"/>
              <a:cs typeface="+mn-cs"/>
            </a:rPr>
            <a:t>1</a:t>
          </a:r>
          <a:endParaRPr lang="en-US" sz="900"/>
        </a:p>
        <a:p>
          <a:pPr marL="0" indent="0" algn="ctr"/>
          <a:endParaRPr lang="en-US" sz="900" b="1">
            <a:solidFill>
              <a:schemeClr val="lt1"/>
            </a:solidFill>
            <a:latin typeface="+mn-lt"/>
            <a:ea typeface="+mn-ea"/>
            <a:cs typeface="+mn-cs"/>
          </a:endParaRPr>
        </a:p>
      </xdr:txBody>
    </xdr:sp>
    <xdr:clientData/>
  </xdr:twoCellAnchor>
  <xdr:twoCellAnchor>
    <xdr:from>
      <xdr:col>8</xdr:col>
      <xdr:colOff>101445</xdr:colOff>
      <xdr:row>4</xdr:row>
      <xdr:rowOff>181212</xdr:rowOff>
    </xdr:from>
    <xdr:to>
      <xdr:col>8</xdr:col>
      <xdr:colOff>330289</xdr:colOff>
      <xdr:row>4</xdr:row>
      <xdr:rowOff>409812</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3545685" y="836532"/>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2</a:t>
          </a:r>
        </a:p>
      </xdr:txBody>
    </xdr:sp>
    <xdr:clientData/>
  </xdr:twoCellAnchor>
  <xdr:twoCellAnchor>
    <xdr:from>
      <xdr:col>8</xdr:col>
      <xdr:colOff>111287</xdr:colOff>
      <xdr:row>5</xdr:row>
      <xdr:rowOff>193267</xdr:rowOff>
    </xdr:from>
    <xdr:to>
      <xdr:col>8</xdr:col>
      <xdr:colOff>332066</xdr:colOff>
      <xdr:row>5</xdr:row>
      <xdr:rowOff>421867</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3555527" y="1397227"/>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3</a:t>
          </a:r>
        </a:p>
      </xdr:txBody>
    </xdr:sp>
    <xdr:clientData/>
  </xdr:twoCellAnchor>
  <xdr:twoCellAnchor>
    <xdr:from>
      <xdr:col>8</xdr:col>
      <xdr:colOff>111918</xdr:colOff>
      <xdr:row>6</xdr:row>
      <xdr:rowOff>215157</xdr:rowOff>
    </xdr:from>
    <xdr:to>
      <xdr:col>8</xdr:col>
      <xdr:colOff>332697</xdr:colOff>
      <xdr:row>6</xdr:row>
      <xdr:rowOff>443757</xdr:rowOff>
    </xdr:to>
    <xdr:sp macro="" textlink="">
      <xdr:nvSpPr>
        <xdr:cNvPr id="5" name="Oval 4">
          <a:extLst>
            <a:ext uri="{FF2B5EF4-FFF2-40B4-BE49-F238E27FC236}">
              <a16:creationId xmlns:a16="http://schemas.microsoft.com/office/drawing/2014/main" id="{00000000-0008-0000-0000-000005000000}"/>
            </a:ext>
          </a:extLst>
        </xdr:cNvPr>
        <xdr:cNvSpPr/>
      </xdr:nvSpPr>
      <xdr:spPr>
        <a:xfrm>
          <a:off x="3556158" y="2043957"/>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4</a:t>
          </a:r>
        </a:p>
      </xdr:txBody>
    </xdr:sp>
    <xdr:clientData/>
  </xdr:twoCellAnchor>
  <xdr:twoCellAnchor>
    <xdr:from>
      <xdr:col>6</xdr:col>
      <xdr:colOff>99414</xdr:colOff>
      <xdr:row>4</xdr:row>
      <xdr:rowOff>188226</xdr:rowOff>
    </xdr:from>
    <xdr:to>
      <xdr:col>6</xdr:col>
      <xdr:colOff>327892</xdr:colOff>
      <xdr:row>4</xdr:row>
      <xdr:rowOff>416826</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2629254" y="843546"/>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5</a:t>
          </a:r>
        </a:p>
      </xdr:txBody>
    </xdr:sp>
    <xdr:clientData/>
  </xdr:twoCellAnchor>
  <xdr:twoCellAnchor>
    <xdr:from>
      <xdr:col>6</xdr:col>
      <xdr:colOff>96322</xdr:colOff>
      <xdr:row>5</xdr:row>
      <xdr:rowOff>193940</xdr:rowOff>
    </xdr:from>
    <xdr:to>
      <xdr:col>6</xdr:col>
      <xdr:colOff>317101</xdr:colOff>
      <xdr:row>5</xdr:row>
      <xdr:rowOff>422540</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2626162" y="1407425"/>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6</a:t>
          </a:r>
        </a:p>
      </xdr:txBody>
    </xdr:sp>
    <xdr:clientData/>
  </xdr:twoCellAnchor>
  <xdr:twoCellAnchor>
    <xdr:from>
      <xdr:col>7</xdr:col>
      <xdr:colOff>112843</xdr:colOff>
      <xdr:row>7</xdr:row>
      <xdr:rowOff>217251</xdr:rowOff>
    </xdr:from>
    <xdr:to>
      <xdr:col>7</xdr:col>
      <xdr:colOff>341321</xdr:colOff>
      <xdr:row>7</xdr:row>
      <xdr:rowOff>445851</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3109408" y="2670891"/>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7</a:t>
          </a:r>
        </a:p>
      </xdr:txBody>
    </xdr:sp>
    <xdr:clientData/>
  </xdr:twoCellAnchor>
  <xdr:twoCellAnchor>
    <xdr:from>
      <xdr:col>5</xdr:col>
      <xdr:colOff>107041</xdr:colOff>
      <xdr:row>5</xdr:row>
      <xdr:rowOff>191948</xdr:rowOff>
    </xdr:from>
    <xdr:to>
      <xdr:col>5</xdr:col>
      <xdr:colOff>335519</xdr:colOff>
      <xdr:row>5</xdr:row>
      <xdr:rowOff>420548</xdr:rowOff>
    </xdr:to>
    <xdr:sp macro="" textlink="">
      <xdr:nvSpPr>
        <xdr:cNvPr id="9" name="Oval 8">
          <a:extLst>
            <a:ext uri="{FF2B5EF4-FFF2-40B4-BE49-F238E27FC236}">
              <a16:creationId xmlns:a16="http://schemas.microsoft.com/office/drawing/2014/main" id="{00000000-0008-0000-0000-000009000000}"/>
            </a:ext>
          </a:extLst>
        </xdr:cNvPr>
        <xdr:cNvSpPr/>
      </xdr:nvSpPr>
      <xdr:spPr>
        <a:xfrm>
          <a:off x="2179681" y="1395908"/>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8</a:t>
          </a:r>
        </a:p>
      </xdr:txBody>
    </xdr:sp>
    <xdr:clientData/>
  </xdr:twoCellAnchor>
  <xdr:twoCellAnchor>
    <xdr:from>
      <xdr:col>6</xdr:col>
      <xdr:colOff>99529</xdr:colOff>
      <xdr:row>8</xdr:row>
      <xdr:rowOff>32626</xdr:rowOff>
    </xdr:from>
    <xdr:to>
      <xdr:col>6</xdr:col>
      <xdr:colOff>328007</xdr:colOff>
      <xdr:row>8</xdr:row>
      <xdr:rowOff>261226</xdr:rowOff>
    </xdr:to>
    <xdr:sp macro="" textlink="">
      <xdr:nvSpPr>
        <xdr:cNvPr id="10" name="Oval 9">
          <a:extLst>
            <a:ext uri="{FF2B5EF4-FFF2-40B4-BE49-F238E27FC236}">
              <a16:creationId xmlns:a16="http://schemas.microsoft.com/office/drawing/2014/main" id="{00000000-0008-0000-0000-00000A000000}"/>
            </a:ext>
          </a:extLst>
        </xdr:cNvPr>
        <xdr:cNvSpPr/>
      </xdr:nvSpPr>
      <xdr:spPr>
        <a:xfrm>
          <a:off x="2629369" y="3095866"/>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9</a:t>
          </a:r>
        </a:p>
      </xdr:txBody>
    </xdr:sp>
    <xdr:clientData/>
  </xdr:twoCellAnchor>
  <xdr:twoCellAnchor>
    <xdr:from>
      <xdr:col>6</xdr:col>
      <xdr:colOff>47625</xdr:colOff>
      <xdr:row>8</xdr:row>
      <xdr:rowOff>361950</xdr:rowOff>
    </xdr:from>
    <xdr:to>
      <xdr:col>6</xdr:col>
      <xdr:colOff>409575</xdr:colOff>
      <xdr:row>8</xdr:row>
      <xdr:rowOff>600075</xdr:rowOff>
    </xdr:to>
    <xdr:grpSp>
      <xdr:nvGrpSpPr>
        <xdr:cNvPr id="5202" name="Group 12">
          <a:extLst>
            <a:ext uri="{FF2B5EF4-FFF2-40B4-BE49-F238E27FC236}">
              <a16:creationId xmlns:a16="http://schemas.microsoft.com/office/drawing/2014/main" id="{00000000-0008-0000-0000-000052140000}"/>
            </a:ext>
          </a:extLst>
        </xdr:cNvPr>
        <xdr:cNvGrpSpPr>
          <a:grpSpLocks/>
        </xdr:cNvGrpSpPr>
      </xdr:nvGrpSpPr>
      <xdr:grpSpPr bwMode="auto">
        <a:xfrm>
          <a:off x="2579158" y="3401483"/>
          <a:ext cx="361950" cy="238125"/>
          <a:chOff x="3343577" y="4754179"/>
          <a:chExt cx="369094" cy="250035"/>
        </a:xfrm>
      </xdr:grpSpPr>
      <xdr:sp macro="" textlink="">
        <xdr:nvSpPr>
          <xdr:cNvPr id="12" name="Oval 11">
            <a:extLst>
              <a:ext uri="{FF2B5EF4-FFF2-40B4-BE49-F238E27FC236}">
                <a16:creationId xmlns:a16="http://schemas.microsoft.com/office/drawing/2014/main" id="{00000000-0008-0000-0000-00000C000000}"/>
              </a:ext>
            </a:extLst>
          </xdr:cNvPr>
          <xdr:cNvSpPr/>
        </xdr:nvSpPr>
        <xdr:spPr>
          <a:xfrm>
            <a:off x="3372716" y="4754179"/>
            <a:ext cx="233112" cy="23003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PE"/>
          </a:p>
        </xdr:txBody>
      </xdr:sp>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343577" y="4754179"/>
            <a:ext cx="369094" cy="250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PE" sz="900" b="1">
                <a:solidFill>
                  <a:schemeClr val="bg1"/>
                </a:solidFill>
              </a:rPr>
              <a:t>10</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194830</xdr:colOff>
      <xdr:row>6</xdr:row>
      <xdr:rowOff>151534</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48125" y="24461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0</xdr:colOff>
      <xdr:row>1</xdr:row>
      <xdr:rowOff>52916</xdr:rowOff>
    </xdr:from>
    <xdr:to>
      <xdr:col>14</xdr:col>
      <xdr:colOff>48683</xdr:colOff>
      <xdr:row>12</xdr:row>
      <xdr:rowOff>380999</xdr:rowOff>
    </xdr:to>
    <xdr:pic>
      <xdr:nvPicPr>
        <xdr:cNvPr id="3" name="Imagen 2">
          <a:extLst>
            <a:ext uri="{FF2B5EF4-FFF2-40B4-BE49-F238E27FC236}">
              <a16:creationId xmlns:a16="http://schemas.microsoft.com/office/drawing/2014/main" id="{012F71A8-D6E3-4AC5-821E-ABE793DF2F6D}"/>
            </a:ext>
          </a:extLst>
        </xdr:cNvPr>
        <xdr:cNvPicPr>
          <a:picLocks noChangeAspect="1"/>
        </xdr:cNvPicPr>
      </xdr:nvPicPr>
      <xdr:blipFill rotWithShape="1">
        <a:blip xmlns:r="http://schemas.openxmlformats.org/officeDocument/2006/relationships" r:embed="rId1"/>
        <a:srcRect t="6323" r="54723" b="1812"/>
        <a:stretch/>
      </xdr:blipFill>
      <xdr:spPr>
        <a:xfrm>
          <a:off x="1291167" y="232833"/>
          <a:ext cx="8113183" cy="6762749"/>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354693</xdr:colOff>
      <xdr:row>0</xdr:row>
      <xdr:rowOff>193866</xdr:rowOff>
    </xdr:from>
    <xdr:to>
      <xdr:col>1</xdr:col>
      <xdr:colOff>2048387</xdr:colOff>
      <xdr:row>3</xdr:row>
      <xdr:rowOff>225616</xdr:rowOff>
    </xdr:to>
    <xdr:pic>
      <xdr:nvPicPr>
        <xdr:cNvPr id="2" name="Picture 53" descr="logo"/>
        <xdr:cNvPicPr>
          <a:picLocks noChangeAspect="1" noChangeArrowheads="1"/>
        </xdr:cNvPicPr>
      </xdr:nvPicPr>
      <xdr:blipFill>
        <a:blip xmlns:r="http://schemas.openxmlformats.org/officeDocument/2006/relationships" r:embed="rId1" cstate="print">
          <a:lum contrast="12000"/>
          <a:extLst>
            <a:ext uri="{28A0092B-C50C-407E-A947-70E740481C1C}">
              <a14:useLocalDpi xmlns:a14="http://schemas.microsoft.com/office/drawing/2010/main" val="0"/>
            </a:ext>
          </a:extLst>
        </a:blip>
        <a:srcRect b="9354"/>
        <a:stretch>
          <a:fillRect/>
        </a:stretch>
      </xdr:blipFill>
      <xdr:spPr bwMode="auto">
        <a:xfrm>
          <a:off x="354693" y="193866"/>
          <a:ext cx="2150894"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ia Claudia Silva Vega" id="{08477438-C0BD-4BC5-9505-8169B5D1D7ED}" userId="416ddc19b3131fc9"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97"/>
  <sheetViews>
    <sheetView showGridLines="0" topLeftCell="A4" zoomScale="75" zoomScaleNormal="75" zoomScaleSheetLayoutView="100" workbookViewId="0">
      <selection activeCell="O6" sqref="O6"/>
    </sheetView>
  </sheetViews>
  <sheetFormatPr defaultColWidth="9.1796875" defaultRowHeight="14.5" x14ac:dyDescent="0.35"/>
  <cols>
    <col min="1" max="1" width="3.81640625" customWidth="1"/>
    <col min="2" max="2" width="6.1796875" customWidth="1"/>
    <col min="3" max="12" width="6.54296875" customWidth="1"/>
    <col min="13" max="13" width="2.54296875" customWidth="1"/>
    <col min="14" max="14" width="4.453125" customWidth="1"/>
    <col min="15" max="15" width="43.81640625" customWidth="1"/>
    <col min="16" max="16" width="67.81640625" customWidth="1"/>
    <col min="17" max="17" width="9" customWidth="1"/>
    <col min="18" max="18" width="0.81640625" customWidth="1"/>
    <col min="19" max="20" width="3.453125" customWidth="1"/>
  </cols>
  <sheetData>
    <row r="1" spans="1:20" ht="17" x14ac:dyDescent="0.35">
      <c r="B1" s="22" t="s">
        <v>0</v>
      </c>
      <c r="C1" s="17"/>
      <c r="D1" s="17"/>
      <c r="E1" s="17"/>
      <c r="F1" s="17"/>
      <c r="G1" s="17"/>
      <c r="H1" s="17"/>
      <c r="I1" s="17"/>
      <c r="J1" s="17"/>
      <c r="K1" s="17"/>
      <c r="L1" s="17"/>
      <c r="M1" s="17"/>
      <c r="N1" s="17"/>
      <c r="O1" s="17"/>
      <c r="P1" s="17"/>
      <c r="Q1" s="17"/>
    </row>
    <row r="2" spans="1:20" ht="3" customHeight="1" x14ac:dyDescent="0.4">
      <c r="B2" s="23"/>
    </row>
    <row r="3" spans="1:20" ht="17" x14ac:dyDescent="0.35">
      <c r="B3" s="22" t="s">
        <v>1</v>
      </c>
      <c r="C3" s="17"/>
      <c r="D3" s="17"/>
      <c r="E3" s="17"/>
      <c r="F3" s="17"/>
      <c r="G3" s="17"/>
      <c r="H3" s="17"/>
      <c r="I3" s="17"/>
      <c r="J3" s="17"/>
      <c r="K3" s="17"/>
      <c r="L3" s="17"/>
      <c r="M3" s="17"/>
      <c r="N3" s="17"/>
      <c r="O3" s="17"/>
      <c r="P3" s="17"/>
      <c r="Q3" s="17"/>
    </row>
    <row r="4" spans="1:20" ht="12" customHeight="1" thickBot="1" x14ac:dyDescent="0.4"/>
    <row r="5" spans="1:20" ht="43.5" customHeight="1" x14ac:dyDescent="0.4">
      <c r="A5" s="35"/>
      <c r="B5" s="29">
        <v>10</v>
      </c>
      <c r="C5" s="5"/>
      <c r="D5" s="6"/>
      <c r="E5" s="7"/>
      <c r="F5" s="7"/>
      <c r="G5" s="7"/>
      <c r="H5" s="7"/>
      <c r="I5" s="7"/>
      <c r="J5" s="7"/>
      <c r="K5" s="7"/>
      <c r="L5" s="8"/>
      <c r="N5" s="24" t="s">
        <v>2</v>
      </c>
      <c r="O5" s="24" t="s">
        <v>3</v>
      </c>
      <c r="P5" s="24" t="s">
        <v>4</v>
      </c>
      <c r="Q5" s="24" t="s">
        <v>5</v>
      </c>
      <c r="R5" s="25"/>
      <c r="S5" s="24" t="s">
        <v>6</v>
      </c>
      <c r="T5" s="24" t="s">
        <v>7</v>
      </c>
    </row>
    <row r="6" spans="1:20" ht="49.4" customHeight="1" x14ac:dyDescent="0.35">
      <c r="A6" s="168" t="s">
        <v>8</v>
      </c>
      <c r="B6" s="30">
        <v>9</v>
      </c>
      <c r="C6" s="9"/>
      <c r="D6" s="1"/>
      <c r="E6" s="1"/>
      <c r="F6" s="2"/>
      <c r="G6" s="2"/>
      <c r="H6" s="2"/>
      <c r="I6" s="2"/>
      <c r="J6" s="2"/>
      <c r="K6" s="2"/>
      <c r="L6" s="10"/>
      <c r="M6" s="21"/>
      <c r="N6" s="31">
        <v>1</v>
      </c>
      <c r="O6" s="32" t="s">
        <v>9</v>
      </c>
      <c r="P6" s="33" t="s">
        <v>10</v>
      </c>
      <c r="Q6" s="31">
        <v>80</v>
      </c>
      <c r="R6" s="34"/>
      <c r="S6" s="31">
        <v>10</v>
      </c>
      <c r="T6" s="31">
        <v>8</v>
      </c>
    </row>
    <row r="7" spans="1:20" ht="49.4" customHeight="1" x14ac:dyDescent="0.35">
      <c r="A7" s="168"/>
      <c r="B7" s="30">
        <v>8</v>
      </c>
      <c r="C7" s="11"/>
      <c r="D7" s="1"/>
      <c r="E7" s="1"/>
      <c r="F7" s="2"/>
      <c r="G7" s="2"/>
      <c r="H7" s="2"/>
      <c r="I7" s="2"/>
      <c r="J7" s="2"/>
      <c r="K7" s="2"/>
      <c r="L7" s="10"/>
      <c r="M7" s="21"/>
      <c r="N7" s="26">
        <f>+N6+1</f>
        <v>2</v>
      </c>
      <c r="O7" s="27" t="s">
        <v>11</v>
      </c>
      <c r="P7" s="28" t="s">
        <v>12</v>
      </c>
      <c r="Q7" s="26">
        <v>70</v>
      </c>
      <c r="S7" s="26">
        <v>7</v>
      </c>
      <c r="T7" s="26">
        <v>10</v>
      </c>
    </row>
    <row r="8" spans="1:20" ht="47.5" customHeight="1" x14ac:dyDescent="0.35">
      <c r="A8" s="168"/>
      <c r="B8" s="30">
        <v>7</v>
      </c>
      <c r="C8" s="11"/>
      <c r="D8" s="1"/>
      <c r="E8" s="1"/>
      <c r="F8" s="1"/>
      <c r="G8" s="2"/>
      <c r="H8" s="2"/>
      <c r="I8" s="2"/>
      <c r="J8" s="2"/>
      <c r="K8" s="2"/>
      <c r="L8" s="10"/>
      <c r="M8" s="21"/>
      <c r="N8" s="31">
        <f t="shared" ref="N8:N15" si="0">+N7+1</f>
        <v>3</v>
      </c>
      <c r="O8" s="32" t="s">
        <v>13</v>
      </c>
      <c r="P8" s="33" t="s">
        <v>14</v>
      </c>
      <c r="Q8" s="31">
        <v>63</v>
      </c>
      <c r="R8" s="34"/>
      <c r="S8" s="31">
        <v>7</v>
      </c>
      <c r="T8" s="31">
        <v>9</v>
      </c>
    </row>
    <row r="9" spans="1:20" ht="53.5" customHeight="1" x14ac:dyDescent="0.35">
      <c r="A9" s="168"/>
      <c r="B9" s="30">
        <v>6</v>
      </c>
      <c r="C9" s="11"/>
      <c r="D9" s="1"/>
      <c r="E9" s="1"/>
      <c r="F9" s="1"/>
      <c r="G9" s="2"/>
      <c r="H9" s="2"/>
      <c r="I9" s="2"/>
      <c r="J9" s="2"/>
      <c r="K9" s="2"/>
      <c r="L9" s="10"/>
      <c r="M9" s="21"/>
      <c r="N9" s="26">
        <f t="shared" si="0"/>
        <v>4</v>
      </c>
      <c r="O9" s="27" t="s">
        <v>15</v>
      </c>
      <c r="P9" s="28" t="s">
        <v>16</v>
      </c>
      <c r="Q9" s="26">
        <v>56</v>
      </c>
      <c r="S9" s="26">
        <v>7</v>
      </c>
      <c r="T9" s="26">
        <v>8</v>
      </c>
    </row>
    <row r="10" spans="1:20" ht="50.5" customHeight="1" x14ac:dyDescent="0.35">
      <c r="A10" s="168"/>
      <c r="B10" s="30">
        <v>5</v>
      </c>
      <c r="C10" s="11"/>
      <c r="D10" s="1"/>
      <c r="E10" s="1"/>
      <c r="F10" s="1"/>
      <c r="G10" s="1"/>
      <c r="H10" s="2"/>
      <c r="I10" s="2"/>
      <c r="J10" s="2"/>
      <c r="K10" s="2"/>
      <c r="L10" s="10"/>
      <c r="M10" s="21"/>
      <c r="N10" s="31">
        <f t="shared" si="0"/>
        <v>5</v>
      </c>
      <c r="O10" s="32" t="s">
        <v>17</v>
      </c>
      <c r="P10" s="33" t="s">
        <v>18</v>
      </c>
      <c r="Q10" s="31">
        <v>50</v>
      </c>
      <c r="R10" s="34"/>
      <c r="S10" s="31">
        <v>5</v>
      </c>
      <c r="T10" s="31">
        <v>10</v>
      </c>
    </row>
    <row r="11" spans="1:20" ht="39.65" customHeight="1" x14ac:dyDescent="0.35">
      <c r="A11" s="168"/>
      <c r="B11" s="30">
        <v>4</v>
      </c>
      <c r="C11" s="11"/>
      <c r="D11" s="3"/>
      <c r="E11" s="1"/>
      <c r="F11" s="1"/>
      <c r="G11" s="1"/>
      <c r="H11" s="1"/>
      <c r="I11" s="1"/>
      <c r="J11" s="2"/>
      <c r="K11" s="2"/>
      <c r="L11" s="10"/>
      <c r="M11" s="21"/>
      <c r="N11" s="26">
        <f t="shared" si="0"/>
        <v>6</v>
      </c>
      <c r="O11" s="27" t="s">
        <v>19</v>
      </c>
      <c r="P11" s="28" t="s">
        <v>20</v>
      </c>
      <c r="Q11" s="26">
        <v>45</v>
      </c>
      <c r="S11" s="26">
        <v>5</v>
      </c>
      <c r="T11" s="26">
        <v>9</v>
      </c>
    </row>
    <row r="12" spans="1:20" ht="50.5" customHeight="1" x14ac:dyDescent="0.35">
      <c r="A12" s="168"/>
      <c r="B12" s="30">
        <v>3</v>
      </c>
      <c r="C12" s="11"/>
      <c r="D12" s="3"/>
      <c r="E12" s="1"/>
      <c r="F12" s="1"/>
      <c r="G12" s="1"/>
      <c r="H12" s="1"/>
      <c r="I12" s="1"/>
      <c r="J12" s="1"/>
      <c r="K12" s="1"/>
      <c r="L12" s="10"/>
      <c r="M12" s="21"/>
      <c r="N12" s="31">
        <f t="shared" si="0"/>
        <v>7</v>
      </c>
      <c r="O12" s="32" t="s">
        <v>21</v>
      </c>
      <c r="P12" s="33" t="s">
        <v>22</v>
      </c>
      <c r="Q12" s="31">
        <v>42</v>
      </c>
      <c r="R12" s="34"/>
      <c r="S12" s="31">
        <v>6</v>
      </c>
      <c r="T12" s="31">
        <v>7</v>
      </c>
    </row>
    <row r="13" spans="1:20" ht="39" customHeight="1" x14ac:dyDescent="0.35">
      <c r="A13" s="168"/>
      <c r="B13" s="30">
        <v>2</v>
      </c>
      <c r="C13" s="11"/>
      <c r="D13" s="3"/>
      <c r="E13" s="3"/>
      <c r="F13" s="3"/>
      <c r="G13" s="1"/>
      <c r="H13" s="1"/>
      <c r="I13" s="1"/>
      <c r="J13" s="1"/>
      <c r="K13" s="1"/>
      <c r="L13" s="12"/>
      <c r="M13" s="21"/>
      <c r="N13" s="26">
        <f t="shared" si="0"/>
        <v>8</v>
      </c>
      <c r="O13" s="27" t="s">
        <v>23</v>
      </c>
      <c r="P13" s="28" t="s">
        <v>24</v>
      </c>
      <c r="Q13" s="26">
        <v>36</v>
      </c>
      <c r="S13" s="26">
        <v>4</v>
      </c>
      <c r="T13" s="26">
        <v>9</v>
      </c>
    </row>
    <row r="14" spans="1:20" ht="43.4" customHeight="1" thickBot="1" x14ac:dyDescent="0.4">
      <c r="A14" s="168"/>
      <c r="B14" s="30">
        <v>1</v>
      </c>
      <c r="C14" s="13"/>
      <c r="D14" s="14"/>
      <c r="E14" s="14"/>
      <c r="F14" s="14"/>
      <c r="G14" s="14"/>
      <c r="H14" s="14"/>
      <c r="I14" s="14"/>
      <c r="J14" s="14"/>
      <c r="K14" s="15"/>
      <c r="L14" s="16"/>
      <c r="M14" s="21"/>
      <c r="N14" s="31">
        <f t="shared" si="0"/>
        <v>9</v>
      </c>
      <c r="O14" s="32" t="s">
        <v>25</v>
      </c>
      <c r="P14" s="33" t="s">
        <v>26</v>
      </c>
      <c r="Q14" s="31">
        <v>30</v>
      </c>
      <c r="R14" s="34"/>
      <c r="S14" s="31">
        <v>5</v>
      </c>
      <c r="T14" s="31">
        <v>6</v>
      </c>
    </row>
    <row r="15" spans="1:20" ht="47.15" customHeight="1" thickBot="1" x14ac:dyDescent="0.4">
      <c r="A15" s="168"/>
      <c r="B15" s="4"/>
      <c r="C15" s="18">
        <v>1</v>
      </c>
      <c r="D15" s="19">
        <v>2</v>
      </c>
      <c r="E15" s="19">
        <v>3</v>
      </c>
      <c r="F15" s="19">
        <v>4</v>
      </c>
      <c r="G15" s="19">
        <v>5</v>
      </c>
      <c r="H15" s="19">
        <v>6</v>
      </c>
      <c r="I15" s="19">
        <v>7</v>
      </c>
      <c r="J15" s="19">
        <v>8</v>
      </c>
      <c r="K15" s="19">
        <v>9</v>
      </c>
      <c r="L15" s="20">
        <v>10</v>
      </c>
      <c r="M15" s="21"/>
      <c r="N15" s="26">
        <f t="shared" si="0"/>
        <v>10</v>
      </c>
      <c r="O15" s="27" t="s">
        <v>27</v>
      </c>
      <c r="P15" s="28" t="s">
        <v>28</v>
      </c>
      <c r="Q15" s="26">
        <v>30</v>
      </c>
      <c r="S15" s="26">
        <v>5</v>
      </c>
      <c r="T15" s="26">
        <v>6</v>
      </c>
    </row>
    <row r="16" spans="1:20" ht="15" x14ac:dyDescent="0.35">
      <c r="A16" s="168"/>
      <c r="B16" s="169" t="s">
        <v>29</v>
      </c>
      <c r="C16" s="169"/>
      <c r="D16" s="169"/>
      <c r="E16" s="169"/>
      <c r="F16" s="169"/>
      <c r="G16" s="169"/>
      <c r="H16" s="169"/>
      <c r="I16" s="169"/>
      <c r="J16" s="169"/>
      <c r="K16" s="169"/>
      <c r="L16" s="169"/>
      <c r="M16" s="21"/>
      <c r="N16" s="26"/>
      <c r="O16" s="27"/>
      <c r="P16" s="28"/>
      <c r="Q16" s="26"/>
      <c r="S16" s="26"/>
      <c r="T16" s="26"/>
    </row>
    <row r="17" spans="1:20" x14ac:dyDescent="0.35">
      <c r="A17" s="168"/>
      <c r="B17" t="s">
        <v>30</v>
      </c>
      <c r="N17" s="26"/>
      <c r="Q17" s="26"/>
      <c r="S17" s="26"/>
      <c r="T17" s="26"/>
    </row>
    <row r="18" spans="1:20" x14ac:dyDescent="0.35">
      <c r="B18" t="s">
        <v>31</v>
      </c>
      <c r="N18" s="26"/>
      <c r="O18" s="27"/>
      <c r="P18" s="28"/>
      <c r="Q18" s="26"/>
      <c r="S18" s="26"/>
      <c r="T18" s="26"/>
    </row>
    <row r="19" spans="1:20" x14ac:dyDescent="0.35">
      <c r="N19" s="26"/>
      <c r="Q19" s="26"/>
      <c r="S19" s="26"/>
      <c r="T19" s="26"/>
    </row>
    <row r="20" spans="1:20" x14ac:dyDescent="0.35">
      <c r="N20" s="26"/>
      <c r="O20" s="27"/>
      <c r="P20" s="28"/>
      <c r="Q20" s="26"/>
      <c r="S20" s="26"/>
      <c r="T20" s="26"/>
    </row>
    <row r="21" spans="1:20" ht="17" x14ac:dyDescent="0.4">
      <c r="N21" s="24" t="s">
        <v>32</v>
      </c>
      <c r="O21" s="24" t="s">
        <v>33</v>
      </c>
      <c r="P21" s="24" t="s">
        <v>34</v>
      </c>
      <c r="Q21" s="24" t="s">
        <v>35</v>
      </c>
      <c r="R21" s="25"/>
      <c r="S21" s="24" t="s">
        <v>36</v>
      </c>
      <c r="T21" s="24" t="s">
        <v>37</v>
      </c>
    </row>
    <row r="22" spans="1:20" ht="51" customHeight="1" x14ac:dyDescent="0.35">
      <c r="L22" s="26"/>
      <c r="N22" s="26">
        <v>1</v>
      </c>
      <c r="O22" s="27" t="s">
        <v>38</v>
      </c>
      <c r="P22" s="28" t="s">
        <v>39</v>
      </c>
      <c r="Q22" s="26">
        <f t="shared" ref="Q22:Q42" si="1">+S22*T22</f>
        <v>80</v>
      </c>
      <c r="S22" s="26">
        <v>10</v>
      </c>
      <c r="T22" s="26">
        <v>8</v>
      </c>
    </row>
    <row r="23" spans="1:20" ht="52.4" customHeight="1" x14ac:dyDescent="0.35">
      <c r="L23" s="26"/>
      <c r="N23" s="26">
        <f t="shared" ref="N23:N39" si="2">+N22+1</f>
        <v>2</v>
      </c>
      <c r="O23" s="27" t="s">
        <v>40</v>
      </c>
      <c r="P23" s="28" t="s">
        <v>41</v>
      </c>
      <c r="Q23" s="26">
        <f t="shared" si="1"/>
        <v>70</v>
      </c>
      <c r="S23" s="26">
        <v>7</v>
      </c>
      <c r="T23" s="26">
        <v>10</v>
      </c>
    </row>
    <row r="24" spans="1:20" ht="48" customHeight="1" x14ac:dyDescent="0.35">
      <c r="L24" s="26"/>
      <c r="N24" s="26">
        <f t="shared" si="2"/>
        <v>3</v>
      </c>
      <c r="O24" s="27" t="s">
        <v>42</v>
      </c>
      <c r="P24" s="28" t="s">
        <v>43</v>
      </c>
      <c r="Q24" s="26">
        <f t="shared" si="1"/>
        <v>63</v>
      </c>
      <c r="S24" s="26">
        <v>7</v>
      </c>
      <c r="T24" s="26">
        <v>9</v>
      </c>
    </row>
    <row r="25" spans="1:20" ht="48" customHeight="1" x14ac:dyDescent="0.35">
      <c r="L25" s="26"/>
      <c r="N25" s="26">
        <f t="shared" si="2"/>
        <v>4</v>
      </c>
      <c r="O25" s="27" t="s">
        <v>44</v>
      </c>
      <c r="P25" s="28" t="s">
        <v>45</v>
      </c>
      <c r="Q25" s="26">
        <f t="shared" si="1"/>
        <v>56</v>
      </c>
      <c r="S25" s="26">
        <v>7</v>
      </c>
      <c r="T25" s="26">
        <v>8</v>
      </c>
    </row>
    <row r="26" spans="1:20" ht="48" customHeight="1" x14ac:dyDescent="0.35">
      <c r="L26" s="26"/>
      <c r="N26" s="26">
        <f t="shared" si="2"/>
        <v>5</v>
      </c>
      <c r="O26" s="27" t="s">
        <v>46</v>
      </c>
      <c r="P26" s="28" t="s">
        <v>47</v>
      </c>
      <c r="Q26" s="26">
        <f t="shared" si="1"/>
        <v>50</v>
      </c>
      <c r="S26" s="26">
        <v>5</v>
      </c>
      <c r="T26" s="26">
        <v>10</v>
      </c>
    </row>
    <row r="27" spans="1:20" ht="53.15" customHeight="1" x14ac:dyDescent="0.35">
      <c r="L27" s="26"/>
      <c r="N27" s="26">
        <f t="shared" si="2"/>
        <v>6</v>
      </c>
      <c r="O27" s="27" t="s">
        <v>48</v>
      </c>
      <c r="P27" s="28" t="s">
        <v>49</v>
      </c>
      <c r="Q27" s="26">
        <f t="shared" si="1"/>
        <v>45</v>
      </c>
      <c r="S27" s="26">
        <v>5</v>
      </c>
      <c r="T27" s="26">
        <v>9</v>
      </c>
    </row>
    <row r="28" spans="1:20" ht="48" customHeight="1" x14ac:dyDescent="0.35">
      <c r="L28" s="26"/>
      <c r="N28" s="26">
        <f t="shared" si="2"/>
        <v>7</v>
      </c>
      <c r="O28" s="27" t="s">
        <v>50</v>
      </c>
      <c r="P28" s="28" t="s">
        <v>51</v>
      </c>
      <c r="Q28" s="26">
        <f t="shared" si="1"/>
        <v>42</v>
      </c>
      <c r="S28" s="26">
        <v>6</v>
      </c>
      <c r="T28" s="26">
        <v>7</v>
      </c>
    </row>
    <row r="29" spans="1:20" ht="48" customHeight="1" x14ac:dyDescent="0.35">
      <c r="L29" s="26"/>
      <c r="N29" s="26">
        <f t="shared" si="2"/>
        <v>8</v>
      </c>
      <c r="O29" s="27" t="s">
        <v>52</v>
      </c>
      <c r="P29" s="28" t="s">
        <v>53</v>
      </c>
      <c r="Q29" s="26">
        <f t="shared" si="1"/>
        <v>36</v>
      </c>
      <c r="S29" s="26">
        <v>4</v>
      </c>
      <c r="T29" s="26">
        <v>9</v>
      </c>
    </row>
    <row r="30" spans="1:20" ht="48" customHeight="1" x14ac:dyDescent="0.35">
      <c r="L30" s="26"/>
      <c r="N30" s="26">
        <f t="shared" si="2"/>
        <v>9</v>
      </c>
      <c r="O30" s="27" t="s">
        <v>54</v>
      </c>
      <c r="P30" s="28" t="s">
        <v>55</v>
      </c>
      <c r="Q30" s="26">
        <f t="shared" si="1"/>
        <v>30</v>
      </c>
      <c r="S30" s="26">
        <v>5</v>
      </c>
      <c r="T30" s="26">
        <v>6</v>
      </c>
    </row>
    <row r="31" spans="1:20" ht="53.15" customHeight="1" x14ac:dyDescent="0.35">
      <c r="L31" s="26"/>
      <c r="N31" s="26">
        <f t="shared" si="2"/>
        <v>10</v>
      </c>
      <c r="O31" s="27" t="s">
        <v>56</v>
      </c>
      <c r="P31" s="28" t="s">
        <v>57</v>
      </c>
      <c r="Q31" s="26">
        <f t="shared" si="1"/>
        <v>30</v>
      </c>
      <c r="S31" s="26">
        <v>5</v>
      </c>
      <c r="T31" s="26">
        <v>6</v>
      </c>
    </row>
    <row r="32" spans="1:20" ht="54.65" customHeight="1" x14ac:dyDescent="0.35">
      <c r="L32" s="26"/>
      <c r="N32" s="26">
        <f t="shared" si="2"/>
        <v>11</v>
      </c>
      <c r="O32" s="27" t="s">
        <v>58</v>
      </c>
      <c r="P32" s="28" t="s">
        <v>59</v>
      </c>
      <c r="Q32" s="26">
        <f t="shared" si="1"/>
        <v>24</v>
      </c>
      <c r="S32" s="26">
        <v>3</v>
      </c>
      <c r="T32" s="26">
        <v>8</v>
      </c>
    </row>
    <row r="33" spans="12:20" ht="50.5" customHeight="1" x14ac:dyDescent="0.35">
      <c r="L33" s="26"/>
      <c r="N33" s="26">
        <f t="shared" si="2"/>
        <v>12</v>
      </c>
      <c r="O33" s="27" t="s">
        <v>60</v>
      </c>
      <c r="P33" s="28" t="s">
        <v>61</v>
      </c>
      <c r="Q33" s="26">
        <f t="shared" si="1"/>
        <v>24</v>
      </c>
      <c r="S33" s="26">
        <v>3</v>
      </c>
      <c r="T33" s="26">
        <v>8</v>
      </c>
    </row>
    <row r="34" spans="12:20" ht="50.5" customHeight="1" x14ac:dyDescent="0.35">
      <c r="L34" s="26"/>
      <c r="N34" s="26">
        <f t="shared" si="2"/>
        <v>13</v>
      </c>
      <c r="O34" s="27" t="s">
        <v>62</v>
      </c>
      <c r="P34" s="28" t="s">
        <v>63</v>
      </c>
      <c r="Q34" s="26">
        <f t="shared" si="1"/>
        <v>24</v>
      </c>
      <c r="S34" s="26">
        <v>4</v>
      </c>
      <c r="T34" s="26">
        <v>6</v>
      </c>
    </row>
    <row r="35" spans="12:20" ht="50.5" customHeight="1" x14ac:dyDescent="0.35">
      <c r="L35" s="26"/>
      <c r="N35" s="26">
        <f t="shared" si="2"/>
        <v>14</v>
      </c>
      <c r="O35" s="27" t="s">
        <v>64</v>
      </c>
      <c r="P35" s="28" t="s">
        <v>65</v>
      </c>
      <c r="Q35" s="26">
        <f t="shared" si="1"/>
        <v>20</v>
      </c>
      <c r="S35" s="26">
        <v>4</v>
      </c>
      <c r="T35" s="26">
        <v>5</v>
      </c>
    </row>
    <row r="36" spans="12:20" ht="50.5" customHeight="1" x14ac:dyDescent="0.35">
      <c r="L36" s="26"/>
      <c r="N36" s="26">
        <f t="shared" si="2"/>
        <v>15</v>
      </c>
      <c r="O36" s="27" t="s">
        <v>66</v>
      </c>
      <c r="P36" s="28" t="s">
        <v>67</v>
      </c>
      <c r="Q36" s="26">
        <f t="shared" si="1"/>
        <v>20</v>
      </c>
      <c r="S36" s="26">
        <v>4</v>
      </c>
      <c r="T36" s="26">
        <v>5</v>
      </c>
    </row>
    <row r="37" spans="12:20" ht="50.5" customHeight="1" x14ac:dyDescent="0.35">
      <c r="L37" s="26"/>
      <c r="N37" s="26">
        <f t="shared" si="2"/>
        <v>16</v>
      </c>
      <c r="O37" s="27" t="s">
        <v>68</v>
      </c>
      <c r="P37" s="28" t="s">
        <v>69</v>
      </c>
      <c r="Q37" s="26">
        <f t="shared" si="1"/>
        <v>16</v>
      </c>
      <c r="S37" s="26">
        <v>2</v>
      </c>
      <c r="T37" s="26">
        <v>8</v>
      </c>
    </row>
    <row r="38" spans="12:20" ht="50.5" customHeight="1" x14ac:dyDescent="0.35">
      <c r="L38" s="26"/>
      <c r="N38" s="26">
        <f t="shared" si="2"/>
        <v>17</v>
      </c>
      <c r="O38" s="27" t="s">
        <v>70</v>
      </c>
      <c r="P38" s="28" t="s">
        <v>71</v>
      </c>
      <c r="Q38" s="26">
        <f t="shared" si="1"/>
        <v>10</v>
      </c>
      <c r="S38" s="26">
        <v>2</v>
      </c>
      <c r="T38" s="26">
        <v>5</v>
      </c>
    </row>
    <row r="39" spans="12:20" ht="50.5" customHeight="1" x14ac:dyDescent="0.35">
      <c r="L39" s="26"/>
      <c r="N39" s="26">
        <f t="shared" si="2"/>
        <v>18</v>
      </c>
      <c r="O39" s="27" t="s">
        <v>72</v>
      </c>
      <c r="P39" s="28" t="s">
        <v>73</v>
      </c>
      <c r="Q39" s="26">
        <f t="shared" si="1"/>
        <v>10</v>
      </c>
      <c r="S39" s="26">
        <v>2</v>
      </c>
      <c r="T39" s="26">
        <v>5</v>
      </c>
    </row>
    <row r="40" spans="12:20" ht="50.5" customHeight="1" x14ac:dyDescent="0.35">
      <c r="N40" s="26">
        <v>19</v>
      </c>
      <c r="O40" s="27" t="s">
        <v>74</v>
      </c>
      <c r="P40" s="28" t="s">
        <v>75</v>
      </c>
      <c r="Q40" s="26">
        <f t="shared" si="1"/>
        <v>10</v>
      </c>
      <c r="S40" s="26">
        <v>2</v>
      </c>
      <c r="T40" s="26">
        <v>5</v>
      </c>
    </row>
    <row r="41" spans="12:20" ht="50.5" customHeight="1" x14ac:dyDescent="0.35">
      <c r="N41" s="26">
        <v>20</v>
      </c>
      <c r="O41" s="27" t="s">
        <v>76</v>
      </c>
      <c r="P41" s="28" t="s">
        <v>77</v>
      </c>
      <c r="Q41" s="26">
        <f t="shared" si="1"/>
        <v>0</v>
      </c>
      <c r="S41" s="26">
        <v>0</v>
      </c>
      <c r="T41" s="26">
        <v>0</v>
      </c>
    </row>
    <row r="42" spans="12:20" ht="50.5" customHeight="1" x14ac:dyDescent="0.35">
      <c r="N42" s="26">
        <v>21</v>
      </c>
      <c r="O42" s="27" t="s">
        <v>78</v>
      </c>
      <c r="P42" s="28" t="s">
        <v>79</v>
      </c>
      <c r="Q42" s="26">
        <f t="shared" si="1"/>
        <v>0</v>
      </c>
      <c r="S42" s="26">
        <v>0</v>
      </c>
      <c r="T42" s="26">
        <v>0</v>
      </c>
    </row>
    <row r="43" spans="12:20" ht="50.5" customHeight="1" x14ac:dyDescent="0.35">
      <c r="N43" s="26"/>
      <c r="O43" s="27"/>
      <c r="P43" s="28"/>
      <c r="Q43" s="26"/>
      <c r="S43" s="26"/>
      <c r="T43" s="26"/>
    </row>
    <row r="44" spans="12:20" ht="50.5" customHeight="1" x14ac:dyDescent="0.35">
      <c r="N44" s="26"/>
      <c r="O44" s="27"/>
      <c r="P44" s="28"/>
      <c r="Q44" s="26"/>
      <c r="S44" s="26"/>
      <c r="T44" s="26"/>
    </row>
    <row r="45" spans="12:20" ht="50.5" customHeight="1" x14ac:dyDescent="0.35">
      <c r="N45" s="26"/>
      <c r="O45" s="27"/>
      <c r="P45" s="28"/>
      <c r="Q45" s="26"/>
      <c r="S45" s="26"/>
      <c r="T45" s="26"/>
    </row>
    <row r="46" spans="12:20" ht="50.5" customHeight="1" x14ac:dyDescent="0.35">
      <c r="N46" s="26"/>
      <c r="O46" s="27"/>
      <c r="P46" s="28"/>
      <c r="Q46" s="26"/>
      <c r="S46" s="26"/>
      <c r="T46" s="26"/>
    </row>
    <row r="47" spans="12:20" ht="50.5" customHeight="1" x14ac:dyDescent="0.35">
      <c r="N47" s="26"/>
      <c r="O47" s="27"/>
      <c r="P47" s="28"/>
      <c r="Q47" s="26"/>
      <c r="S47" s="26"/>
      <c r="T47" s="26"/>
    </row>
    <row r="48" spans="12:20" ht="50.5" customHeight="1" x14ac:dyDescent="0.35"/>
    <row r="49" ht="50.5" customHeight="1" x14ac:dyDescent="0.35"/>
    <row r="50" ht="50.5" customHeight="1" x14ac:dyDescent="0.35"/>
    <row r="51" ht="50.5" customHeight="1" x14ac:dyDescent="0.35"/>
    <row r="52" ht="50.5" customHeight="1" x14ac:dyDescent="0.35"/>
    <row r="53" ht="50.5" customHeight="1" x14ac:dyDescent="0.35"/>
    <row r="54" ht="50.5" customHeight="1" x14ac:dyDescent="0.35"/>
    <row r="55" ht="50.5" customHeight="1" x14ac:dyDescent="0.35"/>
    <row r="56" ht="50.5" customHeight="1" x14ac:dyDescent="0.35"/>
    <row r="57" ht="50.5" customHeight="1" x14ac:dyDescent="0.35"/>
    <row r="58" ht="50.5" customHeight="1" x14ac:dyDescent="0.35"/>
    <row r="59" ht="50.5" customHeight="1" x14ac:dyDescent="0.35"/>
    <row r="60" ht="50.5" customHeight="1" x14ac:dyDescent="0.35"/>
    <row r="61" ht="50.5" customHeight="1" x14ac:dyDescent="0.35"/>
    <row r="62" ht="50.5" customHeight="1" x14ac:dyDescent="0.35"/>
    <row r="63" ht="50.5" customHeight="1" x14ac:dyDescent="0.35"/>
    <row r="64" ht="50.5" customHeight="1" x14ac:dyDescent="0.35"/>
    <row r="65" ht="50.5" customHeight="1" x14ac:dyDescent="0.35"/>
    <row r="66" ht="50.5" customHeight="1" x14ac:dyDescent="0.35"/>
    <row r="67" ht="50.5" customHeight="1" x14ac:dyDescent="0.35"/>
    <row r="68" ht="50.5" customHeight="1" x14ac:dyDescent="0.35"/>
    <row r="69" ht="50.5" customHeight="1" x14ac:dyDescent="0.35"/>
    <row r="70" ht="50.5" customHeight="1" x14ac:dyDescent="0.35"/>
    <row r="71" ht="50.5" customHeight="1" x14ac:dyDescent="0.35"/>
    <row r="72" ht="50.5" customHeight="1" x14ac:dyDescent="0.35"/>
    <row r="73" ht="50.5" customHeight="1" x14ac:dyDescent="0.35"/>
    <row r="74" ht="50.5" customHeight="1" x14ac:dyDescent="0.35"/>
    <row r="75" ht="50.5" customHeight="1" x14ac:dyDescent="0.35"/>
    <row r="76" ht="50.5" customHeight="1" x14ac:dyDescent="0.35"/>
    <row r="77" ht="50.5" customHeight="1" x14ac:dyDescent="0.35"/>
    <row r="78" ht="50.5" customHeight="1" x14ac:dyDescent="0.35"/>
    <row r="79" ht="50.5" customHeight="1" x14ac:dyDescent="0.35"/>
    <row r="80" ht="50.5" customHeight="1" x14ac:dyDescent="0.35"/>
    <row r="81" ht="50.5" customHeight="1" x14ac:dyDescent="0.35"/>
    <row r="82" ht="50.5" customHeight="1" x14ac:dyDescent="0.35"/>
    <row r="83" ht="50.5" customHeight="1" x14ac:dyDescent="0.35"/>
    <row r="84" ht="50.5" customHeight="1" x14ac:dyDescent="0.35"/>
    <row r="85" ht="50.5" customHeight="1" x14ac:dyDescent="0.35"/>
    <row r="86" ht="50.5" customHeight="1" x14ac:dyDescent="0.35"/>
    <row r="87" ht="50.5" customHeight="1" x14ac:dyDescent="0.35"/>
    <row r="88" ht="50.5" customHeight="1" x14ac:dyDescent="0.35"/>
    <row r="89" ht="50.5" customHeight="1" x14ac:dyDescent="0.35"/>
    <row r="90" ht="50.5" customHeight="1" x14ac:dyDescent="0.35"/>
    <row r="91" ht="50.5" customHeight="1" x14ac:dyDescent="0.35"/>
    <row r="92" ht="50.5" customHeight="1" x14ac:dyDescent="0.35"/>
    <row r="93" ht="50.5" customHeight="1" x14ac:dyDescent="0.35"/>
    <row r="94" ht="50.5" customHeight="1" x14ac:dyDescent="0.35"/>
    <row r="95" ht="50.5" customHeight="1" x14ac:dyDescent="0.35"/>
    <row r="96" ht="50.5" customHeight="1" x14ac:dyDescent="0.35"/>
    <row r="97" ht="50.5" customHeight="1" x14ac:dyDescent="0.35"/>
  </sheetData>
  <mergeCells count="2">
    <mergeCell ref="A6:A17"/>
    <mergeCell ref="B16:L16"/>
  </mergeCells>
  <pageMargins left="0.15748031496062992" right="0.15748031496062992" top="0.74803149606299213" bottom="0.74803149606299213"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C2:Z44"/>
  <sheetViews>
    <sheetView topLeftCell="A5" zoomScale="80" zoomScaleNormal="80" workbookViewId="0">
      <selection activeCell="Q7" sqref="Q7"/>
    </sheetView>
  </sheetViews>
  <sheetFormatPr defaultColWidth="9.1796875" defaultRowHeight="14.5" x14ac:dyDescent="0.35"/>
  <cols>
    <col min="7" max="7" width="13.81640625" customWidth="1"/>
    <col min="16" max="16" width="7.81640625" customWidth="1"/>
    <col min="17" max="17" width="41.81640625" bestFit="1" customWidth="1"/>
    <col min="18" max="18" width="56.453125" bestFit="1" customWidth="1"/>
    <col min="19" max="19" width="12.453125" customWidth="1"/>
    <col min="20" max="20" width="15.453125" customWidth="1"/>
    <col min="21" max="21" width="16.453125" customWidth="1"/>
    <col min="22" max="23" width="32.81640625" bestFit="1" customWidth="1"/>
    <col min="24" max="24" width="30.7265625" bestFit="1" customWidth="1"/>
    <col min="25" max="25" width="37.26953125" customWidth="1"/>
  </cols>
  <sheetData>
    <row r="2" spans="3:24" ht="43.75" customHeight="1" x14ac:dyDescent="0.35">
      <c r="P2" s="24" t="s">
        <v>80</v>
      </c>
      <c r="Q2" s="24" t="s">
        <v>81</v>
      </c>
      <c r="R2" s="24" t="s">
        <v>82</v>
      </c>
      <c r="S2" s="24" t="s">
        <v>83</v>
      </c>
      <c r="T2" s="24" t="s">
        <v>84</v>
      </c>
      <c r="U2" s="24" t="s">
        <v>85</v>
      </c>
      <c r="V2" s="24" t="s">
        <v>86</v>
      </c>
    </row>
    <row r="3" spans="3:24" ht="43.5" x14ac:dyDescent="0.35">
      <c r="C3" s="121"/>
      <c r="D3" s="122"/>
      <c r="E3" s="122"/>
      <c r="F3" s="122"/>
      <c r="G3" s="122"/>
      <c r="H3" s="122"/>
      <c r="I3" s="122"/>
      <c r="J3" s="122"/>
      <c r="K3" s="122"/>
      <c r="L3" s="122"/>
      <c r="M3" s="122"/>
      <c r="P3" s="115">
        <v>1</v>
      </c>
      <c r="Q3" s="116" t="s">
        <v>87</v>
      </c>
      <c r="R3" s="136" t="s">
        <v>88</v>
      </c>
      <c r="S3" s="138">
        <v>73</v>
      </c>
      <c r="T3" s="116">
        <v>3</v>
      </c>
      <c r="U3" s="116">
        <v>10</v>
      </c>
      <c r="V3" s="119" t="s">
        <v>89</v>
      </c>
      <c r="X3" s="96" t="s">
        <v>90</v>
      </c>
    </row>
    <row r="4" spans="3:24" ht="43.5" x14ac:dyDescent="0.35">
      <c r="C4" s="121"/>
      <c r="D4" s="122"/>
      <c r="E4" s="122"/>
      <c r="F4" s="122"/>
      <c r="G4" s="122"/>
      <c r="H4" s="122"/>
      <c r="I4" s="122"/>
      <c r="J4" s="122"/>
      <c r="K4" s="122"/>
      <c r="L4" s="122"/>
      <c r="M4" s="122"/>
      <c r="P4" s="115">
        <v>2</v>
      </c>
      <c r="Q4" s="116" t="s">
        <v>91</v>
      </c>
      <c r="R4" s="136" t="s">
        <v>92</v>
      </c>
      <c r="S4" s="138">
        <v>73</v>
      </c>
      <c r="T4" s="116">
        <v>3</v>
      </c>
      <c r="U4" s="116">
        <v>10</v>
      </c>
      <c r="V4" s="119" t="s">
        <v>93</v>
      </c>
      <c r="X4" s="96" t="s">
        <v>94</v>
      </c>
    </row>
    <row r="5" spans="3:24" ht="58" x14ac:dyDescent="0.35">
      <c r="C5" s="121"/>
      <c r="D5" s="122"/>
      <c r="E5" s="122"/>
      <c r="F5" s="122"/>
      <c r="G5" s="122"/>
      <c r="H5" s="122"/>
      <c r="I5" s="122"/>
      <c r="J5" s="122"/>
      <c r="K5" s="122"/>
      <c r="L5" s="122"/>
      <c r="M5" s="122"/>
      <c r="P5" s="115">
        <v>3</v>
      </c>
      <c r="Q5" s="131" t="s">
        <v>95</v>
      </c>
      <c r="R5" s="136" t="s">
        <v>96</v>
      </c>
      <c r="S5" s="138" t="s">
        <v>97</v>
      </c>
      <c r="T5" s="116">
        <v>2</v>
      </c>
      <c r="U5" s="116">
        <v>10</v>
      </c>
      <c r="V5" s="119" t="s">
        <v>98</v>
      </c>
      <c r="X5" s="96" t="s">
        <v>99</v>
      </c>
    </row>
    <row r="6" spans="3:24" ht="43.5" x14ac:dyDescent="0.35">
      <c r="C6" s="121"/>
      <c r="D6" s="122"/>
      <c r="E6" s="123"/>
      <c r="F6" s="123"/>
      <c r="G6" s="123"/>
      <c r="H6" s="123"/>
      <c r="I6" s="124"/>
      <c r="J6" s="123"/>
      <c r="K6" s="123"/>
      <c r="L6" s="123"/>
      <c r="M6" s="123"/>
      <c r="P6" s="116">
        <v>4</v>
      </c>
      <c r="Q6" s="116" t="s">
        <v>100</v>
      </c>
      <c r="R6" s="136" t="s">
        <v>101</v>
      </c>
      <c r="S6" s="138">
        <v>67</v>
      </c>
      <c r="T6" s="116">
        <v>3</v>
      </c>
      <c r="U6" s="116">
        <v>9</v>
      </c>
      <c r="V6" s="119" t="s">
        <v>102</v>
      </c>
      <c r="X6" s="96" t="s">
        <v>103</v>
      </c>
    </row>
    <row r="7" spans="3:24" ht="43.5" x14ac:dyDescent="0.35">
      <c r="C7" s="121"/>
      <c r="D7" s="122"/>
      <c r="E7" s="125"/>
      <c r="F7" s="124"/>
      <c r="G7" s="124"/>
      <c r="H7" s="124"/>
      <c r="I7" s="124"/>
      <c r="J7" s="123"/>
      <c r="K7" s="123"/>
      <c r="L7" s="123"/>
      <c r="M7" s="123"/>
      <c r="P7" s="115">
        <v>5</v>
      </c>
      <c r="Q7" s="116" t="s">
        <v>104</v>
      </c>
      <c r="R7" s="136" t="s">
        <v>105</v>
      </c>
      <c r="S7" s="138">
        <v>67</v>
      </c>
      <c r="T7" s="116">
        <v>3</v>
      </c>
      <c r="U7" s="116">
        <v>9</v>
      </c>
      <c r="V7" s="119" t="s">
        <v>106</v>
      </c>
      <c r="X7" s="96" t="s">
        <v>107</v>
      </c>
    </row>
    <row r="8" spans="3:24" ht="43.5" x14ac:dyDescent="0.35">
      <c r="C8" s="121"/>
      <c r="D8" s="122"/>
      <c r="E8" s="125"/>
      <c r="F8" s="124"/>
      <c r="G8" s="124"/>
      <c r="H8" s="124"/>
      <c r="I8" s="124"/>
      <c r="J8" s="123"/>
      <c r="K8" s="123"/>
      <c r="L8" s="123"/>
      <c r="M8" s="123"/>
      <c r="P8" s="115">
        <v>6</v>
      </c>
      <c r="Q8" s="131" t="s">
        <v>108</v>
      </c>
      <c r="R8" s="136" t="s">
        <v>109</v>
      </c>
      <c r="S8" s="138">
        <v>67</v>
      </c>
      <c r="T8" s="116">
        <v>3</v>
      </c>
      <c r="U8" s="116">
        <v>9</v>
      </c>
      <c r="V8" s="119" t="s">
        <v>110</v>
      </c>
      <c r="X8" s="96" t="s">
        <v>111</v>
      </c>
    </row>
    <row r="9" spans="3:24" ht="43.5" x14ac:dyDescent="0.35">
      <c r="C9" s="121"/>
      <c r="D9" s="122"/>
      <c r="E9" s="123"/>
      <c r="F9" s="124"/>
      <c r="G9" s="124"/>
      <c r="H9" s="124"/>
      <c r="I9" s="124"/>
      <c r="J9" s="123"/>
      <c r="K9" s="123"/>
      <c r="L9" s="123"/>
      <c r="M9" s="123"/>
      <c r="P9" s="116">
        <v>7</v>
      </c>
      <c r="Q9" s="132" t="s">
        <v>112</v>
      </c>
      <c r="R9" s="136" t="s">
        <v>113</v>
      </c>
      <c r="S9" s="138">
        <v>67</v>
      </c>
      <c r="T9" s="116">
        <v>3</v>
      </c>
      <c r="U9" s="116">
        <v>9</v>
      </c>
      <c r="V9" s="119" t="s">
        <v>114</v>
      </c>
      <c r="X9" s="96" t="s">
        <v>115</v>
      </c>
    </row>
    <row r="10" spans="3:24" ht="43.5" x14ac:dyDescent="0.35">
      <c r="C10" s="121"/>
      <c r="D10" s="122"/>
      <c r="E10" s="123"/>
      <c r="F10" s="124"/>
      <c r="G10" s="126"/>
      <c r="H10" s="124"/>
      <c r="I10" s="124"/>
      <c r="J10" s="123"/>
      <c r="K10" s="123"/>
      <c r="L10" s="123"/>
      <c r="M10" s="123"/>
      <c r="P10" s="116">
        <v>8</v>
      </c>
      <c r="Q10" s="132" t="s">
        <v>116</v>
      </c>
      <c r="R10" s="137" t="s">
        <v>117</v>
      </c>
      <c r="S10" s="138">
        <v>67</v>
      </c>
      <c r="T10" s="132">
        <v>3</v>
      </c>
      <c r="U10" s="132">
        <v>9</v>
      </c>
      <c r="V10" s="134" t="s">
        <v>118</v>
      </c>
      <c r="X10" s="133" t="s">
        <v>119</v>
      </c>
    </row>
    <row r="11" spans="3:24" ht="43.5" x14ac:dyDescent="0.35">
      <c r="C11" s="121"/>
      <c r="D11" s="122"/>
      <c r="E11" s="123"/>
      <c r="F11" s="124"/>
      <c r="G11" s="124"/>
      <c r="H11" s="124"/>
      <c r="I11" s="124"/>
      <c r="J11" s="123"/>
      <c r="K11" s="123"/>
      <c r="L11" s="123"/>
      <c r="M11" s="123"/>
      <c r="P11" s="115">
        <v>9</v>
      </c>
      <c r="Q11" s="116" t="s">
        <v>120</v>
      </c>
      <c r="R11" s="136" t="s">
        <v>121</v>
      </c>
      <c r="S11" s="138">
        <v>66</v>
      </c>
      <c r="T11" s="116">
        <v>4</v>
      </c>
      <c r="U11" s="116">
        <v>8</v>
      </c>
      <c r="V11" s="119" t="s">
        <v>122</v>
      </c>
      <c r="X11" s="96" t="s">
        <v>123</v>
      </c>
    </row>
    <row r="12" spans="3:24" ht="58" x14ac:dyDescent="0.35">
      <c r="C12" s="121"/>
      <c r="D12" s="122"/>
      <c r="E12" s="127"/>
      <c r="F12" s="127"/>
      <c r="G12" s="127"/>
      <c r="H12" s="127"/>
      <c r="I12" s="127"/>
      <c r="J12" s="127"/>
      <c r="K12" s="127"/>
      <c r="L12" s="127"/>
      <c r="M12" s="127"/>
      <c r="P12" s="115">
        <v>10</v>
      </c>
      <c r="Q12" s="116" t="s">
        <v>124</v>
      </c>
      <c r="R12" s="136" t="s">
        <v>125</v>
      </c>
      <c r="S12" s="138">
        <v>66</v>
      </c>
      <c r="T12" s="116">
        <v>4</v>
      </c>
      <c r="U12" s="116">
        <v>8</v>
      </c>
      <c r="V12" s="119" t="s">
        <v>126</v>
      </c>
      <c r="X12" s="96" t="s">
        <v>127</v>
      </c>
    </row>
    <row r="13" spans="3:24" ht="36" customHeight="1" x14ac:dyDescent="0.35">
      <c r="C13" s="48"/>
      <c r="D13" s="121"/>
      <c r="E13" s="121"/>
      <c r="F13" s="121"/>
      <c r="G13" s="121"/>
      <c r="H13" s="121"/>
      <c r="I13" s="121"/>
      <c r="J13" s="121"/>
      <c r="K13" s="121"/>
      <c r="L13" s="121"/>
      <c r="M13" s="121"/>
    </row>
    <row r="14" spans="3:24" ht="36" customHeight="1" x14ac:dyDescent="0.35">
      <c r="P14" s="115"/>
    </row>
    <row r="15" spans="3:24" ht="36" customHeight="1" x14ac:dyDescent="0.35"/>
    <row r="16" spans="3:24" ht="36" customHeight="1" x14ac:dyDescent="0.35"/>
    <row r="17" spans="16:26" ht="60" customHeight="1" x14ac:dyDescent="0.35"/>
    <row r="18" spans="16:26" ht="60" customHeight="1" x14ac:dyDescent="0.35">
      <c r="Y18" s="119" t="s">
        <v>128</v>
      </c>
      <c r="Z18" s="120">
        <v>44105</v>
      </c>
    </row>
    <row r="19" spans="16:26" ht="60" customHeight="1" x14ac:dyDescent="0.35">
      <c r="Y19" s="119" t="s">
        <v>129</v>
      </c>
      <c r="Z19" s="120">
        <v>44105</v>
      </c>
    </row>
    <row r="20" spans="16:26" x14ac:dyDescent="0.35">
      <c r="Y20" s="119" t="s">
        <v>130</v>
      </c>
      <c r="Z20" s="120">
        <v>43770</v>
      </c>
    </row>
    <row r="21" spans="16:26" x14ac:dyDescent="0.35">
      <c r="Y21" s="119" t="s">
        <v>131</v>
      </c>
      <c r="Z21" s="120">
        <v>43770</v>
      </c>
    </row>
    <row r="22" spans="16:26" ht="60" customHeight="1" x14ac:dyDescent="0.35">
      <c r="Y22" s="119" t="s">
        <v>132</v>
      </c>
      <c r="Z22" s="120">
        <v>43770</v>
      </c>
    </row>
    <row r="23" spans="16:26" ht="60" customHeight="1" x14ac:dyDescent="0.35">
      <c r="Y23" s="119" t="s">
        <v>133</v>
      </c>
      <c r="Z23" s="120">
        <v>43770</v>
      </c>
    </row>
    <row r="24" spans="16:26" x14ac:dyDescent="0.35">
      <c r="Y24" s="119" t="s">
        <v>134</v>
      </c>
      <c r="Z24" s="120">
        <v>43770</v>
      </c>
    </row>
    <row r="25" spans="16:26" x14ac:dyDescent="0.35">
      <c r="Y25" s="134" t="s">
        <v>135</v>
      </c>
      <c r="Z25" s="135">
        <v>44440</v>
      </c>
    </row>
    <row r="26" spans="16:26" x14ac:dyDescent="0.35">
      <c r="Y26" s="119" t="s">
        <v>136</v>
      </c>
      <c r="Z26" s="120" t="s">
        <v>137</v>
      </c>
    </row>
    <row r="27" spans="16:26" x14ac:dyDescent="0.35">
      <c r="Y27" s="119" t="s">
        <v>138</v>
      </c>
      <c r="Z27" s="120" t="s">
        <v>139</v>
      </c>
    </row>
    <row r="31" spans="16:26" hidden="1" x14ac:dyDescent="0.35">
      <c r="P31" s="171" t="s">
        <v>140</v>
      </c>
      <c r="Q31" s="171" t="s">
        <v>141</v>
      </c>
      <c r="R31" s="172" t="s">
        <v>142</v>
      </c>
      <c r="S31" s="173"/>
      <c r="T31" s="174"/>
      <c r="U31" s="170" t="s">
        <v>143</v>
      </c>
      <c r="V31" s="170" t="s">
        <v>144</v>
      </c>
      <c r="W31" s="170" t="s">
        <v>145</v>
      </c>
      <c r="X31" s="170" t="s">
        <v>146</v>
      </c>
    </row>
    <row r="32" spans="16:26" hidden="1" x14ac:dyDescent="0.35">
      <c r="P32" s="171"/>
      <c r="Q32" s="171"/>
      <c r="R32" s="114" t="s">
        <v>147</v>
      </c>
      <c r="S32" s="114" t="s">
        <v>148</v>
      </c>
      <c r="T32" s="114" t="s">
        <v>149</v>
      </c>
      <c r="U32" s="170"/>
      <c r="V32" s="170"/>
      <c r="W32" s="170"/>
      <c r="X32" s="170"/>
    </row>
    <row r="33" spans="16:24" ht="29" hidden="1" x14ac:dyDescent="0.35">
      <c r="P33" s="115">
        <v>1</v>
      </c>
      <c r="Q33" s="116" t="s">
        <v>150</v>
      </c>
      <c r="R33" s="116">
        <v>10</v>
      </c>
      <c r="S33" s="116">
        <v>3</v>
      </c>
      <c r="T33" s="117" t="s">
        <v>151</v>
      </c>
      <c r="U33" s="96" t="s">
        <v>152</v>
      </c>
      <c r="V33" s="119" t="s">
        <v>153</v>
      </c>
      <c r="W33" s="120">
        <v>44105</v>
      </c>
      <c r="X33" s="119" t="s">
        <v>154</v>
      </c>
    </row>
    <row r="34" spans="16:24" ht="29" hidden="1" x14ac:dyDescent="0.35">
      <c r="P34" s="116">
        <v>2</v>
      </c>
      <c r="Q34" s="116" t="s">
        <v>155</v>
      </c>
      <c r="R34" s="116">
        <v>9</v>
      </c>
      <c r="S34" s="116">
        <v>3</v>
      </c>
      <c r="T34" s="117" t="s">
        <v>156</v>
      </c>
      <c r="U34" s="96" t="s">
        <v>157</v>
      </c>
      <c r="V34" s="119" t="s">
        <v>158</v>
      </c>
      <c r="W34" s="120">
        <v>44105</v>
      </c>
      <c r="X34" s="119" t="s">
        <v>159</v>
      </c>
    </row>
    <row r="35" spans="16:24" ht="29" hidden="1" x14ac:dyDescent="0.35">
      <c r="P35" s="115">
        <v>3</v>
      </c>
      <c r="Q35" s="116" t="s">
        <v>160</v>
      </c>
      <c r="R35" s="116">
        <v>9</v>
      </c>
      <c r="S35" s="116">
        <v>3</v>
      </c>
      <c r="T35" s="117" t="s">
        <v>161</v>
      </c>
      <c r="U35" s="96" t="s">
        <v>162</v>
      </c>
      <c r="V35" s="119" t="s">
        <v>163</v>
      </c>
      <c r="W35" s="120">
        <v>43770</v>
      </c>
      <c r="X35" s="119" t="s">
        <v>164</v>
      </c>
    </row>
    <row r="36" spans="16:24" ht="29" hidden="1" x14ac:dyDescent="0.35">
      <c r="P36" s="115">
        <v>4</v>
      </c>
      <c r="Q36" s="116" t="s">
        <v>165</v>
      </c>
      <c r="R36" s="116">
        <v>10</v>
      </c>
      <c r="S36" s="116">
        <v>3</v>
      </c>
      <c r="T36" s="117" t="s">
        <v>166</v>
      </c>
      <c r="U36" s="96" t="s">
        <v>167</v>
      </c>
      <c r="V36" s="119" t="s">
        <v>168</v>
      </c>
      <c r="W36" s="120">
        <v>43770</v>
      </c>
      <c r="X36" s="119" t="s">
        <v>169</v>
      </c>
    </row>
    <row r="37" spans="16:24" ht="29" hidden="1" x14ac:dyDescent="0.35">
      <c r="P37" s="115">
        <v>5</v>
      </c>
      <c r="Q37" s="131" t="s">
        <v>170</v>
      </c>
      <c r="R37" s="116">
        <v>10</v>
      </c>
      <c r="S37" s="116">
        <v>2</v>
      </c>
      <c r="T37" s="117" t="s">
        <v>171</v>
      </c>
      <c r="U37" s="96" t="s">
        <v>172</v>
      </c>
      <c r="V37" s="119" t="s">
        <v>173</v>
      </c>
      <c r="W37" s="120">
        <v>43770</v>
      </c>
      <c r="X37" s="119" t="s">
        <v>174</v>
      </c>
    </row>
    <row r="38" spans="16:24" ht="29" hidden="1" x14ac:dyDescent="0.35">
      <c r="P38" s="115">
        <v>6</v>
      </c>
      <c r="Q38" s="131" t="s">
        <v>175</v>
      </c>
      <c r="R38" s="116">
        <v>9</v>
      </c>
      <c r="S38" s="116">
        <v>3</v>
      </c>
      <c r="T38" s="117" t="s">
        <v>176</v>
      </c>
      <c r="U38" s="96" t="s">
        <v>177</v>
      </c>
      <c r="V38" s="119" t="s">
        <v>178</v>
      </c>
      <c r="W38" s="120">
        <v>43770</v>
      </c>
      <c r="X38" s="119" t="s">
        <v>179</v>
      </c>
    </row>
    <row r="39" spans="16:24" ht="29" hidden="1" x14ac:dyDescent="0.35">
      <c r="P39" s="116">
        <v>7</v>
      </c>
      <c r="Q39" s="132" t="s">
        <v>180</v>
      </c>
      <c r="R39" s="116">
        <v>9</v>
      </c>
      <c r="S39" s="116">
        <v>3</v>
      </c>
      <c r="T39" s="117" t="s">
        <v>181</v>
      </c>
      <c r="U39" s="96" t="s">
        <v>182</v>
      </c>
      <c r="V39" s="119" t="s">
        <v>183</v>
      </c>
      <c r="W39" s="120">
        <v>43770</v>
      </c>
      <c r="X39" s="119" t="s">
        <v>184</v>
      </c>
    </row>
    <row r="40" spans="16:24" ht="29" hidden="1" x14ac:dyDescent="0.35">
      <c r="P40" s="116">
        <v>8</v>
      </c>
      <c r="Q40" s="132" t="s">
        <v>185</v>
      </c>
      <c r="R40" s="132">
        <v>9</v>
      </c>
      <c r="S40" s="132">
        <v>3</v>
      </c>
      <c r="T40" s="117" t="s">
        <v>186</v>
      </c>
      <c r="U40" s="133" t="s">
        <v>187</v>
      </c>
      <c r="V40" s="134" t="s">
        <v>188</v>
      </c>
      <c r="W40" s="135">
        <v>44440</v>
      </c>
      <c r="X40" s="134" t="s">
        <v>189</v>
      </c>
    </row>
    <row r="41" spans="16:24" ht="29" hidden="1" x14ac:dyDescent="0.35">
      <c r="P41" s="115">
        <v>9</v>
      </c>
      <c r="Q41" s="116" t="s">
        <v>190</v>
      </c>
      <c r="R41" s="116">
        <v>8</v>
      </c>
      <c r="S41" s="116">
        <v>4</v>
      </c>
      <c r="T41" s="117" t="s">
        <v>191</v>
      </c>
      <c r="U41" s="96" t="s">
        <v>192</v>
      </c>
      <c r="V41" s="119" t="s">
        <v>193</v>
      </c>
      <c r="W41" s="120" t="s">
        <v>194</v>
      </c>
      <c r="X41" s="119" t="s">
        <v>195</v>
      </c>
    </row>
    <row r="42" spans="16:24" ht="29" hidden="1" x14ac:dyDescent="0.35">
      <c r="P42" s="115">
        <v>10</v>
      </c>
      <c r="Q42" s="116" t="s">
        <v>196</v>
      </c>
      <c r="R42" s="116">
        <v>8</v>
      </c>
      <c r="S42" s="116">
        <v>4</v>
      </c>
      <c r="T42" s="117" t="s">
        <v>197</v>
      </c>
      <c r="U42" s="96" t="s">
        <v>198</v>
      </c>
      <c r="V42" s="119" t="s">
        <v>199</v>
      </c>
      <c r="W42" s="120" t="s">
        <v>200</v>
      </c>
      <c r="X42" s="119" t="s">
        <v>201</v>
      </c>
    </row>
    <row r="43" spans="16:24" hidden="1" x14ac:dyDescent="0.35"/>
    <row r="44" spans="16:24" hidden="1" x14ac:dyDescent="0.35"/>
  </sheetData>
  <sortState ref="P3:V12">
    <sortCondition descending="1" ref="U3:U12"/>
  </sortState>
  <mergeCells count="7">
    <mergeCell ref="X31:X32"/>
    <mergeCell ref="V31:V32"/>
    <mergeCell ref="W31:W32"/>
    <mergeCell ref="P31:P32"/>
    <mergeCell ref="Q31:Q32"/>
    <mergeCell ref="R31:T31"/>
    <mergeCell ref="U31:U32"/>
  </mergeCells>
  <phoneticPr fontId="20" type="noConversion"/>
  <pageMargins left="0.7" right="0.7" top="0.75" bottom="0.75" header="0.3" footer="0.3"/>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43"/>
  <sheetViews>
    <sheetView tabSelected="1" zoomScale="50" zoomScaleNormal="50" zoomScaleSheetLayoutView="70" workbookViewId="0">
      <pane ySplit="8" topLeftCell="A24" activePane="bottomLeft" state="frozen"/>
      <selection pane="bottomLeft" activeCell="J2" sqref="J2"/>
    </sheetView>
  </sheetViews>
  <sheetFormatPr defaultColWidth="10.81640625" defaultRowHeight="14.5" x14ac:dyDescent="0.35"/>
  <cols>
    <col min="1" max="1" width="6.26953125" style="159" customWidth="1"/>
    <col min="2" max="2" width="50.453125" customWidth="1"/>
    <col min="3" max="3" width="15.54296875" customWidth="1"/>
    <col min="4" max="4" width="19.6328125" customWidth="1"/>
    <col min="5" max="5" width="22.1796875" customWidth="1"/>
    <col min="6" max="6" width="47.1796875" style="35" customWidth="1"/>
    <col min="7" max="7" width="29.7265625" style="26" customWidth="1"/>
    <col min="8" max="8" width="20.54296875" style="26" customWidth="1"/>
    <col min="9" max="9" width="67" style="159" customWidth="1"/>
    <col min="10" max="10" width="45" style="26" customWidth="1"/>
    <col min="11" max="11" width="23.54296875" style="26" customWidth="1"/>
    <col min="12" max="12" width="61" customWidth="1"/>
    <col min="13" max="82" width="10.81640625" style="48"/>
  </cols>
  <sheetData>
    <row r="1" spans="1:82" ht="40.5" customHeight="1" x14ac:dyDescent="0.35">
      <c r="A1" s="200"/>
      <c r="B1" s="200"/>
      <c r="C1" s="199" t="s">
        <v>733</v>
      </c>
      <c r="D1" s="199"/>
      <c r="E1" s="199"/>
      <c r="F1" s="199"/>
      <c r="G1" s="199"/>
      <c r="H1" s="199"/>
      <c r="I1" s="164" t="s">
        <v>730</v>
      </c>
      <c r="K1" s="163"/>
      <c r="L1" s="163"/>
      <c r="M1" s="163"/>
      <c r="N1" s="163"/>
      <c r="O1" s="163"/>
      <c r="P1" s="163"/>
      <c r="Q1" s="163"/>
      <c r="R1" s="163"/>
      <c r="S1" s="163"/>
      <c r="T1" s="163"/>
      <c r="U1" s="163"/>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row>
    <row r="2" spans="1:82" ht="24.75" customHeight="1" x14ac:dyDescent="0.35">
      <c r="A2" s="200"/>
      <c r="B2" s="200"/>
      <c r="C2" s="199"/>
      <c r="D2" s="199"/>
      <c r="E2" s="199"/>
      <c r="F2" s="199"/>
      <c r="G2" s="199"/>
      <c r="H2" s="199"/>
      <c r="I2" s="165" t="s">
        <v>732</v>
      </c>
      <c r="K2" s="163"/>
      <c r="L2" s="163"/>
      <c r="M2" s="163"/>
      <c r="N2" s="163"/>
      <c r="O2" s="163"/>
      <c r="P2" s="163"/>
      <c r="Q2" s="163"/>
      <c r="R2" s="163"/>
      <c r="S2" s="163"/>
      <c r="T2" s="163"/>
      <c r="U2" s="163"/>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row>
    <row r="3" spans="1:82" ht="24.75" customHeight="1" x14ac:dyDescent="0.35">
      <c r="A3" s="200"/>
      <c r="B3" s="200"/>
      <c r="C3" s="199"/>
      <c r="D3" s="199"/>
      <c r="E3" s="199"/>
      <c r="F3" s="199"/>
      <c r="G3" s="199"/>
      <c r="H3" s="199"/>
      <c r="I3" s="166" t="s">
        <v>731</v>
      </c>
      <c r="K3" s="163"/>
      <c r="L3" s="163"/>
      <c r="M3" s="163"/>
      <c r="N3" s="163"/>
      <c r="O3" s="163"/>
      <c r="P3" s="163"/>
      <c r="Q3" s="163"/>
      <c r="R3" s="163"/>
      <c r="S3" s="163"/>
      <c r="T3" s="163"/>
      <c r="U3" s="16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row>
    <row r="4" spans="1:82" ht="24.75" customHeight="1" thickBot="1" x14ac:dyDescent="0.4">
      <c r="A4" s="200"/>
      <c r="B4" s="200"/>
      <c r="C4" s="199"/>
      <c r="D4" s="199"/>
      <c r="E4" s="199"/>
      <c r="F4" s="199"/>
      <c r="G4" s="199"/>
      <c r="H4" s="199"/>
      <c r="I4" s="167" t="s">
        <v>734</v>
      </c>
      <c r="K4" s="163"/>
      <c r="L4" s="163"/>
      <c r="M4" s="163"/>
      <c r="N4" s="163"/>
      <c r="O4" s="163"/>
      <c r="P4" s="163"/>
      <c r="Q4" s="163"/>
      <c r="R4" s="163"/>
      <c r="S4" s="163"/>
      <c r="T4" s="163"/>
      <c r="U4" s="163"/>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row>
    <row r="5" spans="1:82" ht="15" thickBot="1" x14ac:dyDescent="0.4">
      <c r="A5"/>
      <c r="F5"/>
      <c r="G5"/>
      <c r="H5"/>
      <c r="I5"/>
      <c r="J5"/>
      <c r="K5"/>
      <c r="L5" s="139"/>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row>
    <row r="6" spans="1:82" ht="26.5" customHeight="1" thickBot="1" x14ac:dyDescent="0.4">
      <c r="A6" s="201"/>
      <c r="B6" s="202"/>
      <c r="C6" s="202"/>
      <c r="D6" s="202"/>
      <c r="E6" s="202"/>
      <c r="F6" s="202"/>
      <c r="G6" s="203"/>
      <c r="H6" s="203"/>
      <c r="I6" s="203"/>
      <c r="J6" s="203"/>
      <c r="K6" s="203"/>
      <c r="L6" s="204"/>
    </row>
    <row r="7" spans="1:82" ht="49.5" customHeight="1" x14ac:dyDescent="0.35">
      <c r="A7" s="205" t="s">
        <v>217</v>
      </c>
      <c r="B7" s="207" t="s">
        <v>202</v>
      </c>
      <c r="C7" s="208" t="s">
        <v>204</v>
      </c>
      <c r="D7" s="209"/>
      <c r="E7" s="210"/>
      <c r="F7" s="208" t="s">
        <v>203</v>
      </c>
      <c r="G7" s="210"/>
      <c r="H7" s="211" t="s">
        <v>218</v>
      </c>
      <c r="I7" s="212" t="s">
        <v>219</v>
      </c>
      <c r="J7" s="211" t="s">
        <v>729</v>
      </c>
      <c r="K7" s="211" t="s">
        <v>220</v>
      </c>
      <c r="L7" s="211" t="s">
        <v>221</v>
      </c>
    </row>
    <row r="8" spans="1:82" s="26" customFormat="1" ht="37.5" customHeight="1" x14ac:dyDescent="0.35">
      <c r="A8" s="206"/>
      <c r="B8" s="207"/>
      <c r="C8" s="160" t="s">
        <v>205</v>
      </c>
      <c r="D8" s="160" t="s">
        <v>206</v>
      </c>
      <c r="E8" s="160" t="s">
        <v>207</v>
      </c>
      <c r="F8" s="160" t="s">
        <v>728</v>
      </c>
      <c r="G8" s="160" t="s">
        <v>725</v>
      </c>
      <c r="H8" s="211"/>
      <c r="I8" s="213"/>
      <c r="J8" s="211"/>
      <c r="K8" s="211"/>
      <c r="L8" s="21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row>
    <row r="9" spans="1:82" s="86" customFormat="1" ht="45" customHeight="1" x14ac:dyDescent="0.35">
      <c r="A9" s="190">
        <v>1</v>
      </c>
      <c r="B9" s="191" t="s">
        <v>208</v>
      </c>
      <c r="C9" s="195">
        <v>10</v>
      </c>
      <c r="D9" s="195">
        <v>3</v>
      </c>
      <c r="E9" s="197" t="s">
        <v>222</v>
      </c>
      <c r="F9" s="140" t="s">
        <v>223</v>
      </c>
      <c r="G9" s="106" t="s">
        <v>726</v>
      </c>
      <c r="H9" s="54" t="s">
        <v>224</v>
      </c>
      <c r="I9" s="141" t="s">
        <v>721</v>
      </c>
      <c r="J9" s="54" t="s">
        <v>89</v>
      </c>
      <c r="K9" s="54" t="s">
        <v>225</v>
      </c>
      <c r="L9" s="142"/>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row>
    <row r="10" spans="1:82" s="86" customFormat="1" ht="45" customHeight="1" x14ac:dyDescent="0.35">
      <c r="A10" s="190"/>
      <c r="B10" s="191"/>
      <c r="C10" s="196"/>
      <c r="D10" s="196"/>
      <c r="E10" s="198"/>
      <c r="F10" s="140" t="s">
        <v>226</v>
      </c>
      <c r="G10" s="106" t="s">
        <v>726</v>
      </c>
      <c r="H10" s="54" t="s">
        <v>224</v>
      </c>
      <c r="I10" s="141" t="s">
        <v>722</v>
      </c>
      <c r="J10" s="54" t="s">
        <v>89</v>
      </c>
      <c r="K10" s="54" t="s">
        <v>227</v>
      </c>
      <c r="L10" s="142"/>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row>
    <row r="11" spans="1:82" s="86" customFormat="1" ht="45" customHeight="1" x14ac:dyDescent="0.35">
      <c r="A11" s="190"/>
      <c r="B11" s="191"/>
      <c r="C11" s="196"/>
      <c r="D11" s="196"/>
      <c r="E11" s="198"/>
      <c r="F11" s="140" t="s">
        <v>228</v>
      </c>
      <c r="G11" s="106" t="s">
        <v>726</v>
      </c>
      <c r="H11" s="54" t="s">
        <v>224</v>
      </c>
      <c r="I11" s="141" t="s">
        <v>723</v>
      </c>
      <c r="J11" s="54" t="s">
        <v>89</v>
      </c>
      <c r="K11" s="54" t="s">
        <v>229</v>
      </c>
      <c r="L11" s="142"/>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row>
    <row r="12" spans="1:82" s="86" customFormat="1" ht="45" customHeight="1" x14ac:dyDescent="0.35">
      <c r="A12" s="190"/>
      <c r="B12" s="191"/>
      <c r="C12" s="196"/>
      <c r="D12" s="196"/>
      <c r="E12" s="198"/>
      <c r="F12" s="140" t="s">
        <v>230</v>
      </c>
      <c r="G12" s="106" t="s">
        <v>726</v>
      </c>
      <c r="H12" s="54" t="s">
        <v>224</v>
      </c>
      <c r="I12" s="140" t="s">
        <v>724</v>
      </c>
      <c r="J12" s="54" t="s">
        <v>89</v>
      </c>
      <c r="K12" s="54" t="s">
        <v>229</v>
      </c>
      <c r="L12" s="142"/>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row>
    <row r="13" spans="1:82" s="86" customFormat="1" ht="45" customHeight="1" x14ac:dyDescent="0.35">
      <c r="A13" s="190"/>
      <c r="B13" s="191"/>
      <c r="C13" s="196"/>
      <c r="D13" s="196"/>
      <c r="E13" s="198"/>
      <c r="F13" s="140" t="s">
        <v>693</v>
      </c>
      <c r="G13" s="106" t="s">
        <v>726</v>
      </c>
      <c r="H13" s="54" t="s">
        <v>224</v>
      </c>
      <c r="I13" s="141"/>
      <c r="J13" s="54"/>
      <c r="K13" s="54"/>
      <c r="L13" s="142"/>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row>
    <row r="14" spans="1:82" s="86" customFormat="1" ht="45" customHeight="1" x14ac:dyDescent="0.35">
      <c r="A14" s="190"/>
      <c r="B14" s="191"/>
      <c r="C14" s="196"/>
      <c r="D14" s="196"/>
      <c r="E14" s="198"/>
      <c r="F14" s="140" t="s">
        <v>691</v>
      </c>
      <c r="G14" s="54" t="s">
        <v>727</v>
      </c>
      <c r="H14" s="54" t="s">
        <v>224</v>
      </c>
      <c r="I14" s="141"/>
      <c r="J14" s="54"/>
      <c r="K14" s="54"/>
      <c r="L14" s="142"/>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row>
    <row r="15" spans="1:82" s="145" customFormat="1" ht="57.65" customHeight="1" x14ac:dyDescent="0.35">
      <c r="A15" s="176">
        <v>2</v>
      </c>
      <c r="B15" s="179" t="s">
        <v>211</v>
      </c>
      <c r="C15" s="182">
        <v>9</v>
      </c>
      <c r="D15" s="182">
        <v>3</v>
      </c>
      <c r="E15" s="192" t="s">
        <v>231</v>
      </c>
      <c r="F15" s="175" t="s">
        <v>232</v>
      </c>
      <c r="G15" s="188" t="s">
        <v>726</v>
      </c>
      <c r="H15" s="54" t="s">
        <v>224</v>
      </c>
      <c r="I15" s="140" t="s">
        <v>233</v>
      </c>
      <c r="J15" s="187" t="s">
        <v>234</v>
      </c>
      <c r="K15" s="54" t="s">
        <v>229</v>
      </c>
      <c r="L15" s="144" t="s">
        <v>235</v>
      </c>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row>
    <row r="16" spans="1:82" s="145" customFormat="1" ht="45" customHeight="1" x14ac:dyDescent="0.35">
      <c r="A16" s="177"/>
      <c r="B16" s="180"/>
      <c r="C16" s="183"/>
      <c r="D16" s="183"/>
      <c r="E16" s="185"/>
      <c r="F16" s="175"/>
      <c r="G16" s="188"/>
      <c r="H16" s="54" t="s">
        <v>224</v>
      </c>
      <c r="I16" s="141" t="s">
        <v>236</v>
      </c>
      <c r="J16" s="187"/>
      <c r="K16" s="54" t="s">
        <v>237</v>
      </c>
      <c r="L16" s="144" t="s">
        <v>235</v>
      </c>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row>
    <row r="17" spans="1:82" s="145" customFormat="1" ht="45" customHeight="1" x14ac:dyDescent="0.35">
      <c r="A17" s="177"/>
      <c r="B17" s="180"/>
      <c r="C17" s="183"/>
      <c r="D17" s="183"/>
      <c r="E17" s="185"/>
      <c r="F17" s="175" t="s">
        <v>238</v>
      </c>
      <c r="G17" s="188" t="s">
        <v>726</v>
      </c>
      <c r="H17" s="54" t="s">
        <v>224</v>
      </c>
      <c r="I17" s="141" t="s">
        <v>239</v>
      </c>
      <c r="J17" s="187" t="s">
        <v>234</v>
      </c>
      <c r="K17" s="147" t="s">
        <v>240</v>
      </c>
      <c r="L17" s="175" t="s">
        <v>241</v>
      </c>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row>
    <row r="18" spans="1:82" s="145" customFormat="1" ht="45" customHeight="1" x14ac:dyDescent="0.35">
      <c r="A18" s="177"/>
      <c r="B18" s="180"/>
      <c r="C18" s="183"/>
      <c r="D18" s="183"/>
      <c r="E18" s="185"/>
      <c r="F18" s="175"/>
      <c r="G18" s="188"/>
      <c r="H18" s="54" t="s">
        <v>224</v>
      </c>
      <c r="I18" s="141" t="s">
        <v>236</v>
      </c>
      <c r="J18" s="187"/>
      <c r="K18" s="147" t="s">
        <v>237</v>
      </c>
      <c r="L18" s="175"/>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row>
    <row r="19" spans="1:82" s="145" customFormat="1" ht="45" customHeight="1" x14ac:dyDescent="0.35">
      <c r="A19" s="177"/>
      <c r="B19" s="180"/>
      <c r="C19" s="183"/>
      <c r="D19" s="183"/>
      <c r="E19" s="185"/>
      <c r="F19" s="175" t="s">
        <v>242</v>
      </c>
      <c r="G19" s="188"/>
      <c r="H19" s="54" t="s">
        <v>224</v>
      </c>
      <c r="I19" s="140" t="s">
        <v>243</v>
      </c>
      <c r="J19" s="187" t="s">
        <v>234</v>
      </c>
      <c r="K19" s="147" t="s">
        <v>240</v>
      </c>
      <c r="L19" s="175" t="s">
        <v>244</v>
      </c>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row>
    <row r="20" spans="1:82" s="145" customFormat="1" ht="45" customHeight="1" x14ac:dyDescent="0.35">
      <c r="A20" s="177"/>
      <c r="B20" s="180"/>
      <c r="C20" s="183"/>
      <c r="D20" s="183"/>
      <c r="E20" s="185"/>
      <c r="F20" s="175"/>
      <c r="G20" s="188"/>
      <c r="H20" s="54" t="s">
        <v>224</v>
      </c>
      <c r="I20" s="141" t="s">
        <v>236</v>
      </c>
      <c r="J20" s="187"/>
      <c r="K20" s="54" t="s">
        <v>237</v>
      </c>
      <c r="L20" s="175"/>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row>
    <row r="21" spans="1:82" s="145" customFormat="1" ht="45" customHeight="1" x14ac:dyDescent="0.35">
      <c r="A21" s="177"/>
      <c r="B21" s="180"/>
      <c r="C21" s="183"/>
      <c r="D21" s="183"/>
      <c r="E21" s="185"/>
      <c r="F21" s="175" t="s">
        <v>245</v>
      </c>
      <c r="G21" s="187"/>
      <c r="H21" s="54" t="s">
        <v>246</v>
      </c>
      <c r="I21" s="141" t="s">
        <v>247</v>
      </c>
      <c r="J21" s="106" t="s">
        <v>248</v>
      </c>
      <c r="K21" s="147" t="s">
        <v>229</v>
      </c>
      <c r="L21" s="144"/>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row>
    <row r="22" spans="1:82" s="145" customFormat="1" ht="45" customHeight="1" x14ac:dyDescent="0.35">
      <c r="A22" s="177"/>
      <c r="B22" s="180"/>
      <c r="C22" s="183"/>
      <c r="D22" s="183"/>
      <c r="E22" s="185"/>
      <c r="F22" s="175"/>
      <c r="G22" s="187"/>
      <c r="H22" s="54" t="s">
        <v>246</v>
      </c>
      <c r="I22" s="140" t="s">
        <v>249</v>
      </c>
      <c r="J22" s="106" t="s">
        <v>248</v>
      </c>
      <c r="K22" s="147" t="s">
        <v>229</v>
      </c>
      <c r="L22" s="148"/>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row>
    <row r="23" spans="1:82" s="145" customFormat="1" ht="45" customHeight="1" x14ac:dyDescent="0.35">
      <c r="A23" s="177"/>
      <c r="B23" s="180"/>
      <c r="C23" s="183"/>
      <c r="D23" s="183"/>
      <c r="E23" s="185"/>
      <c r="F23" s="55" t="s">
        <v>694</v>
      </c>
      <c r="G23" s="106"/>
      <c r="H23" s="54"/>
      <c r="I23" s="140"/>
      <c r="J23" s="106"/>
      <c r="K23" s="147"/>
      <c r="L23" s="148"/>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row>
    <row r="24" spans="1:82" s="145" customFormat="1" ht="45" customHeight="1" x14ac:dyDescent="0.35">
      <c r="A24" s="177"/>
      <c r="B24" s="180"/>
      <c r="C24" s="183"/>
      <c r="D24" s="183"/>
      <c r="E24" s="185"/>
      <c r="F24" s="55" t="s">
        <v>695</v>
      </c>
      <c r="G24" s="106"/>
      <c r="H24" s="54"/>
      <c r="I24" s="140"/>
      <c r="J24" s="106"/>
      <c r="K24" s="147"/>
      <c r="L24" s="148"/>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row>
    <row r="25" spans="1:82" s="145" customFormat="1" ht="45" customHeight="1" x14ac:dyDescent="0.35">
      <c r="A25" s="178"/>
      <c r="B25" s="181"/>
      <c r="C25" s="184"/>
      <c r="D25" s="184"/>
      <c r="E25" s="186"/>
      <c r="F25" s="55" t="s">
        <v>692</v>
      </c>
      <c r="G25" s="106"/>
      <c r="H25" s="54"/>
      <c r="I25" s="140"/>
      <c r="J25" s="106"/>
      <c r="K25" s="147"/>
      <c r="L25" s="148"/>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row>
    <row r="26" spans="1:82" s="86" customFormat="1" ht="45" customHeight="1" x14ac:dyDescent="0.35">
      <c r="A26" s="190">
        <v>3</v>
      </c>
      <c r="B26" s="191" t="s">
        <v>212</v>
      </c>
      <c r="C26" s="182">
        <v>9</v>
      </c>
      <c r="D26" s="182">
        <v>3</v>
      </c>
      <c r="E26" s="192" t="s">
        <v>231</v>
      </c>
      <c r="F26" s="55" t="s">
        <v>250</v>
      </c>
      <c r="G26" s="106"/>
      <c r="H26" s="54" t="s">
        <v>224</v>
      </c>
      <c r="I26" s="141" t="s">
        <v>251</v>
      </c>
      <c r="J26" s="54" t="s">
        <v>252</v>
      </c>
      <c r="K26" s="54" t="s">
        <v>229</v>
      </c>
      <c r="L26" s="142"/>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row>
    <row r="27" spans="1:82" s="86" customFormat="1" ht="45" customHeight="1" x14ac:dyDescent="0.35">
      <c r="A27" s="190"/>
      <c r="B27" s="191"/>
      <c r="C27" s="183"/>
      <c r="D27" s="183"/>
      <c r="E27" s="185"/>
      <c r="F27" s="55" t="s">
        <v>253</v>
      </c>
      <c r="G27" s="106"/>
      <c r="H27" s="54" t="s">
        <v>224</v>
      </c>
      <c r="I27" s="141" t="s">
        <v>254</v>
      </c>
      <c r="J27" s="54" t="s">
        <v>252</v>
      </c>
      <c r="K27" s="54" t="s">
        <v>229</v>
      </c>
      <c r="L27" s="142"/>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row>
    <row r="28" spans="1:82" s="86" customFormat="1" ht="45" customHeight="1" x14ac:dyDescent="0.35">
      <c r="A28" s="190"/>
      <c r="B28" s="191"/>
      <c r="C28" s="183"/>
      <c r="D28" s="183"/>
      <c r="E28" s="185"/>
      <c r="F28" s="55" t="s">
        <v>255</v>
      </c>
      <c r="G28" s="106"/>
      <c r="H28" s="54" t="s">
        <v>224</v>
      </c>
      <c r="I28" s="141" t="s">
        <v>256</v>
      </c>
      <c r="J28" s="54" t="s">
        <v>252</v>
      </c>
      <c r="K28" s="54" t="s">
        <v>229</v>
      </c>
      <c r="L28" s="142"/>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row>
    <row r="29" spans="1:82" s="86" customFormat="1" ht="45" customHeight="1" x14ac:dyDescent="0.35">
      <c r="A29" s="190"/>
      <c r="B29" s="191"/>
      <c r="C29" s="183"/>
      <c r="D29" s="183"/>
      <c r="E29" s="185"/>
      <c r="F29" s="55" t="s">
        <v>257</v>
      </c>
      <c r="G29" s="106"/>
      <c r="H29" s="54" t="s">
        <v>224</v>
      </c>
      <c r="I29" s="141" t="s">
        <v>258</v>
      </c>
      <c r="J29" s="54" t="s">
        <v>252</v>
      </c>
      <c r="K29" s="54" t="s">
        <v>229</v>
      </c>
      <c r="L29" s="142"/>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row>
    <row r="30" spans="1:82" s="86" customFormat="1" ht="45" customHeight="1" x14ac:dyDescent="0.35">
      <c r="A30" s="190"/>
      <c r="B30" s="191"/>
      <c r="C30" s="183"/>
      <c r="D30" s="183"/>
      <c r="E30" s="185"/>
      <c r="F30" s="55" t="s">
        <v>259</v>
      </c>
      <c r="G30" s="106"/>
      <c r="H30" s="54" t="s">
        <v>224</v>
      </c>
      <c r="I30" s="141" t="s">
        <v>260</v>
      </c>
      <c r="J30" s="54" t="s">
        <v>252</v>
      </c>
      <c r="K30" s="54" t="s">
        <v>229</v>
      </c>
      <c r="L30" s="142"/>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row>
    <row r="31" spans="1:82" s="86" customFormat="1" ht="46.5" customHeight="1" x14ac:dyDescent="0.35">
      <c r="A31" s="190"/>
      <c r="B31" s="191"/>
      <c r="C31" s="183"/>
      <c r="D31" s="183"/>
      <c r="E31" s="185"/>
      <c r="F31" s="55" t="s">
        <v>261</v>
      </c>
      <c r="G31" s="106"/>
      <c r="H31" s="54" t="s">
        <v>224</v>
      </c>
      <c r="I31" s="140" t="s">
        <v>262</v>
      </c>
      <c r="J31" s="54" t="s">
        <v>252</v>
      </c>
      <c r="K31" s="54" t="s">
        <v>229</v>
      </c>
      <c r="L31" s="142"/>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row>
    <row r="32" spans="1:82" s="86" customFormat="1" ht="46.5" customHeight="1" x14ac:dyDescent="0.35">
      <c r="A32" s="190"/>
      <c r="B32" s="191"/>
      <c r="C32" s="183"/>
      <c r="D32" s="183"/>
      <c r="E32" s="185"/>
      <c r="F32" s="55" t="s">
        <v>696</v>
      </c>
      <c r="G32" s="106"/>
      <c r="H32" s="54"/>
      <c r="I32" s="140"/>
      <c r="J32" s="54"/>
      <c r="K32" s="54"/>
      <c r="L32" s="142"/>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row>
    <row r="33" spans="1:82" s="86" customFormat="1" ht="45" customHeight="1" x14ac:dyDescent="0.35">
      <c r="A33" s="190"/>
      <c r="B33" s="191"/>
      <c r="C33" s="184"/>
      <c r="D33" s="184"/>
      <c r="E33" s="186"/>
      <c r="F33" s="55" t="s">
        <v>263</v>
      </c>
      <c r="G33" s="106"/>
      <c r="H33" s="54" t="s">
        <v>224</v>
      </c>
      <c r="I33" s="141" t="s">
        <v>264</v>
      </c>
      <c r="J33" s="54" t="s">
        <v>252</v>
      </c>
      <c r="K33" s="54" t="s">
        <v>229</v>
      </c>
      <c r="L33" s="142"/>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row>
    <row r="34" spans="1:82" s="145" customFormat="1" ht="45" customHeight="1" x14ac:dyDescent="0.35">
      <c r="A34" s="176">
        <v>4</v>
      </c>
      <c r="B34" s="179" t="s">
        <v>209</v>
      </c>
      <c r="C34" s="182">
        <v>10</v>
      </c>
      <c r="D34" s="182">
        <v>3</v>
      </c>
      <c r="E34" s="192" t="s">
        <v>222</v>
      </c>
      <c r="F34" s="55" t="s">
        <v>265</v>
      </c>
      <c r="G34" s="106"/>
      <c r="H34" s="54" t="s">
        <v>224</v>
      </c>
      <c r="I34" s="140" t="s">
        <v>266</v>
      </c>
      <c r="J34" s="187" t="s">
        <v>267</v>
      </c>
      <c r="K34" s="147" t="s">
        <v>268</v>
      </c>
      <c r="L34" s="143" t="s">
        <v>269</v>
      </c>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row>
    <row r="35" spans="1:82" s="145" customFormat="1" ht="45" customHeight="1" x14ac:dyDescent="0.35">
      <c r="A35" s="177"/>
      <c r="B35" s="180"/>
      <c r="C35" s="183"/>
      <c r="D35" s="183"/>
      <c r="E35" s="185"/>
      <c r="F35" s="149" t="s">
        <v>270</v>
      </c>
      <c r="G35" s="111"/>
      <c r="H35" s="54" t="s">
        <v>224</v>
      </c>
      <c r="I35" s="140" t="s">
        <v>271</v>
      </c>
      <c r="J35" s="187"/>
      <c r="K35" s="147" t="s">
        <v>237</v>
      </c>
      <c r="L35" s="55" t="s">
        <v>272</v>
      </c>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row>
    <row r="36" spans="1:82" s="145" customFormat="1" ht="45" customHeight="1" x14ac:dyDescent="0.35">
      <c r="A36" s="177"/>
      <c r="B36" s="180"/>
      <c r="C36" s="183"/>
      <c r="D36" s="183"/>
      <c r="E36" s="185"/>
      <c r="F36" s="55" t="s">
        <v>273</v>
      </c>
      <c r="G36" s="54"/>
      <c r="H36" s="54" t="s">
        <v>224</v>
      </c>
      <c r="I36" s="141" t="s">
        <v>274</v>
      </c>
      <c r="J36" s="187"/>
      <c r="K36" s="147" t="s">
        <v>237</v>
      </c>
      <c r="L36" s="55" t="s">
        <v>275</v>
      </c>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row>
    <row r="37" spans="1:82" s="145" customFormat="1" ht="45" customHeight="1" x14ac:dyDescent="0.35">
      <c r="A37" s="177"/>
      <c r="B37" s="180"/>
      <c r="C37" s="183"/>
      <c r="D37" s="183"/>
      <c r="E37" s="185"/>
      <c r="F37" s="175" t="s">
        <v>276</v>
      </c>
      <c r="G37" s="187"/>
      <c r="H37" s="188" t="s">
        <v>224</v>
      </c>
      <c r="I37" s="175" t="s">
        <v>277</v>
      </c>
      <c r="J37" s="187" t="s">
        <v>278</v>
      </c>
      <c r="K37" s="193" t="s">
        <v>237</v>
      </c>
      <c r="L37" s="175" t="s">
        <v>279</v>
      </c>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row>
    <row r="38" spans="1:82" s="145" customFormat="1" ht="45" customHeight="1" x14ac:dyDescent="0.35">
      <c r="A38" s="177"/>
      <c r="B38" s="180"/>
      <c r="C38" s="183"/>
      <c r="D38" s="183"/>
      <c r="E38" s="185"/>
      <c r="F38" s="175"/>
      <c r="G38" s="188"/>
      <c r="H38" s="188"/>
      <c r="I38" s="175"/>
      <c r="J38" s="187"/>
      <c r="K38" s="188"/>
      <c r="L38" s="175"/>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row>
    <row r="39" spans="1:82" s="145" customFormat="1" ht="67.5" customHeight="1" x14ac:dyDescent="0.35">
      <c r="A39" s="177"/>
      <c r="B39" s="180"/>
      <c r="C39" s="183"/>
      <c r="D39" s="183"/>
      <c r="E39" s="185"/>
      <c r="F39" s="175"/>
      <c r="G39" s="188"/>
      <c r="H39" s="188"/>
      <c r="I39" s="175"/>
      <c r="J39" s="188"/>
      <c r="K39" s="188"/>
      <c r="L39" s="175"/>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row>
    <row r="40" spans="1:82" s="145" customFormat="1" ht="45" customHeight="1" x14ac:dyDescent="0.35">
      <c r="A40" s="177"/>
      <c r="B40" s="180"/>
      <c r="C40" s="183"/>
      <c r="D40" s="183"/>
      <c r="E40" s="185"/>
      <c r="F40" s="175" t="s">
        <v>280</v>
      </c>
      <c r="G40" s="187"/>
      <c r="H40" s="187" t="s">
        <v>246</v>
      </c>
      <c r="I40" s="175" t="s">
        <v>281</v>
      </c>
      <c r="J40" s="187" t="s">
        <v>278</v>
      </c>
      <c r="K40" s="193" t="s">
        <v>227</v>
      </c>
      <c r="L40" s="175" t="s">
        <v>282</v>
      </c>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row>
    <row r="41" spans="1:82" s="145" customFormat="1" ht="45" customHeight="1" x14ac:dyDescent="0.35">
      <c r="A41" s="177"/>
      <c r="B41" s="180"/>
      <c r="C41" s="183"/>
      <c r="D41" s="183"/>
      <c r="E41" s="185"/>
      <c r="F41" s="175"/>
      <c r="G41" s="187"/>
      <c r="H41" s="187"/>
      <c r="I41" s="194"/>
      <c r="J41" s="187"/>
      <c r="K41" s="188"/>
      <c r="L41" s="175"/>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03"/>
      <c r="BW41" s="103"/>
      <c r="BX41" s="103"/>
      <c r="BY41" s="103"/>
      <c r="BZ41" s="103"/>
      <c r="CA41" s="103"/>
      <c r="CB41" s="103"/>
      <c r="CC41" s="103"/>
      <c r="CD41" s="103"/>
    </row>
    <row r="42" spans="1:82" s="145" customFormat="1" ht="45" customHeight="1" x14ac:dyDescent="0.35">
      <c r="A42" s="177"/>
      <c r="B42" s="180"/>
      <c r="C42" s="183"/>
      <c r="D42" s="183"/>
      <c r="E42" s="185"/>
      <c r="F42" s="55" t="s">
        <v>698</v>
      </c>
      <c r="G42" s="106"/>
      <c r="H42" s="106"/>
      <c r="I42" s="143"/>
      <c r="J42" s="106"/>
      <c r="K42" s="54"/>
      <c r="L42" s="55"/>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row>
    <row r="43" spans="1:82" s="145" customFormat="1" ht="45" customHeight="1" x14ac:dyDescent="0.35">
      <c r="A43" s="178"/>
      <c r="B43" s="181"/>
      <c r="C43" s="184"/>
      <c r="D43" s="184"/>
      <c r="E43" s="186"/>
      <c r="F43" s="55" t="s">
        <v>697</v>
      </c>
      <c r="G43" s="106"/>
      <c r="H43" s="106"/>
      <c r="I43" s="143"/>
      <c r="J43" s="106"/>
      <c r="K43" s="54"/>
      <c r="L43" s="55"/>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row>
    <row r="44" spans="1:82" s="86" customFormat="1" ht="76.5" customHeight="1" x14ac:dyDescent="0.35">
      <c r="A44" s="190">
        <v>5</v>
      </c>
      <c r="B44" s="190" t="s">
        <v>210</v>
      </c>
      <c r="C44" s="182">
        <v>10</v>
      </c>
      <c r="D44" s="182">
        <v>2</v>
      </c>
      <c r="E44" s="192" t="s">
        <v>283</v>
      </c>
      <c r="F44" s="55" t="s">
        <v>284</v>
      </c>
      <c r="G44" s="106"/>
      <c r="H44" s="54" t="s">
        <v>224</v>
      </c>
      <c r="I44" s="141" t="s">
        <v>285</v>
      </c>
      <c r="J44" s="54" t="s">
        <v>286</v>
      </c>
      <c r="K44" s="54" t="s">
        <v>287</v>
      </c>
      <c r="L44" s="142"/>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row>
    <row r="45" spans="1:82" s="86" customFormat="1" ht="45" customHeight="1" x14ac:dyDescent="0.35">
      <c r="A45" s="190"/>
      <c r="B45" s="190"/>
      <c r="C45" s="183"/>
      <c r="D45" s="183"/>
      <c r="E45" s="185"/>
      <c r="F45" s="55" t="s">
        <v>288</v>
      </c>
      <c r="G45" s="106"/>
      <c r="H45" s="54" t="s">
        <v>224</v>
      </c>
      <c r="I45" s="141" t="s">
        <v>289</v>
      </c>
      <c r="J45" s="54" t="s">
        <v>286</v>
      </c>
      <c r="K45" s="54" t="s">
        <v>287</v>
      </c>
      <c r="L45" s="142"/>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row>
    <row r="46" spans="1:82" s="86" customFormat="1" ht="45" customHeight="1" x14ac:dyDescent="0.35">
      <c r="A46" s="190"/>
      <c r="B46" s="190"/>
      <c r="C46" s="183"/>
      <c r="D46" s="183"/>
      <c r="E46" s="185"/>
      <c r="F46" s="55" t="s">
        <v>290</v>
      </c>
      <c r="G46" s="106"/>
      <c r="H46" s="54" t="s">
        <v>224</v>
      </c>
      <c r="I46" s="141" t="s">
        <v>291</v>
      </c>
      <c r="J46" s="54" t="s">
        <v>286</v>
      </c>
      <c r="K46" s="54" t="s">
        <v>229</v>
      </c>
      <c r="L46" s="142"/>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09"/>
      <c r="BY46" s="109"/>
      <c r="BZ46" s="109"/>
      <c r="CA46" s="109"/>
      <c r="CB46" s="109"/>
      <c r="CC46" s="109"/>
      <c r="CD46" s="109"/>
    </row>
    <row r="47" spans="1:82" s="86" customFormat="1" ht="45" customHeight="1" x14ac:dyDescent="0.35">
      <c r="A47" s="190"/>
      <c r="B47" s="190"/>
      <c r="C47" s="183"/>
      <c r="D47" s="183"/>
      <c r="E47" s="185"/>
      <c r="F47" s="55" t="s">
        <v>292</v>
      </c>
      <c r="G47" s="106"/>
      <c r="H47" s="54" t="s">
        <v>224</v>
      </c>
      <c r="I47" s="141" t="s">
        <v>293</v>
      </c>
      <c r="J47" s="54" t="s">
        <v>286</v>
      </c>
      <c r="K47" s="54" t="s">
        <v>229</v>
      </c>
      <c r="L47" s="142"/>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row>
    <row r="48" spans="1:82" s="86" customFormat="1" ht="45" customHeight="1" x14ac:dyDescent="0.35">
      <c r="A48" s="190"/>
      <c r="B48" s="190"/>
      <c r="C48" s="183"/>
      <c r="D48" s="183"/>
      <c r="E48" s="185"/>
      <c r="F48" s="55" t="s">
        <v>294</v>
      </c>
      <c r="G48" s="106"/>
      <c r="H48" s="54" t="s">
        <v>224</v>
      </c>
      <c r="I48" s="141" t="s">
        <v>291</v>
      </c>
      <c r="J48" s="54" t="s">
        <v>286</v>
      </c>
      <c r="K48" s="54" t="s">
        <v>229</v>
      </c>
      <c r="L48" s="142"/>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row>
    <row r="49" spans="1:82" s="86" customFormat="1" ht="45" customHeight="1" x14ac:dyDescent="0.35">
      <c r="A49" s="190"/>
      <c r="B49" s="190"/>
      <c r="C49" s="183"/>
      <c r="D49" s="183"/>
      <c r="E49" s="185"/>
      <c r="F49" s="55" t="s">
        <v>295</v>
      </c>
      <c r="G49" s="106"/>
      <c r="H49" s="54" t="s">
        <v>224</v>
      </c>
      <c r="I49" s="141" t="s">
        <v>296</v>
      </c>
      <c r="J49" s="54" t="s">
        <v>286</v>
      </c>
      <c r="K49" s="54" t="s">
        <v>229</v>
      </c>
      <c r="L49" s="142"/>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c r="BZ49" s="109"/>
      <c r="CA49" s="109"/>
      <c r="CB49" s="109"/>
      <c r="CC49" s="109"/>
      <c r="CD49" s="109"/>
    </row>
    <row r="50" spans="1:82" s="86" customFormat="1" ht="45" customHeight="1" x14ac:dyDescent="0.35">
      <c r="A50" s="190"/>
      <c r="B50" s="190"/>
      <c r="C50" s="183"/>
      <c r="D50" s="183"/>
      <c r="E50" s="185"/>
      <c r="F50" s="55" t="s">
        <v>297</v>
      </c>
      <c r="G50" s="106"/>
      <c r="H50" s="54" t="s">
        <v>224</v>
      </c>
      <c r="I50" s="141" t="s">
        <v>296</v>
      </c>
      <c r="J50" s="54" t="s">
        <v>286</v>
      </c>
      <c r="K50" s="54" t="s">
        <v>229</v>
      </c>
      <c r="L50" s="142"/>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row>
    <row r="51" spans="1:82" s="86" customFormat="1" ht="45" customHeight="1" x14ac:dyDescent="0.35">
      <c r="A51" s="190"/>
      <c r="B51" s="190"/>
      <c r="C51" s="183"/>
      <c r="D51" s="183"/>
      <c r="E51" s="185"/>
      <c r="F51" s="55" t="s">
        <v>298</v>
      </c>
      <c r="G51" s="106"/>
      <c r="H51" s="54" t="s">
        <v>224</v>
      </c>
      <c r="I51" s="141" t="s">
        <v>254</v>
      </c>
      <c r="J51" s="54" t="s">
        <v>286</v>
      </c>
      <c r="K51" s="54" t="s">
        <v>229</v>
      </c>
      <c r="L51" s="142"/>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row>
    <row r="52" spans="1:82" s="86" customFormat="1" ht="45" customHeight="1" x14ac:dyDescent="0.35">
      <c r="A52" s="190"/>
      <c r="B52" s="190"/>
      <c r="C52" s="183"/>
      <c r="D52" s="183"/>
      <c r="E52" s="185"/>
      <c r="F52" s="55" t="s">
        <v>299</v>
      </c>
      <c r="G52" s="106"/>
      <c r="H52" s="54" t="s">
        <v>224</v>
      </c>
      <c r="I52" s="141" t="s">
        <v>300</v>
      </c>
      <c r="J52" s="54" t="s">
        <v>286</v>
      </c>
      <c r="K52" s="54" t="s">
        <v>229</v>
      </c>
      <c r="L52" s="142"/>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row>
    <row r="53" spans="1:82" s="86" customFormat="1" ht="70" customHeight="1" x14ac:dyDescent="0.35">
      <c r="A53" s="190"/>
      <c r="B53" s="190"/>
      <c r="C53" s="183"/>
      <c r="D53" s="183"/>
      <c r="E53" s="185"/>
      <c r="F53" s="55" t="s">
        <v>301</v>
      </c>
      <c r="G53" s="106"/>
      <c r="H53" s="54" t="s">
        <v>224</v>
      </c>
      <c r="I53" s="141" t="s">
        <v>302</v>
      </c>
      <c r="J53" s="54" t="s">
        <v>286</v>
      </c>
      <c r="K53" s="54" t="s">
        <v>229</v>
      </c>
      <c r="L53" s="142"/>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row>
    <row r="54" spans="1:82" s="86" customFormat="1" ht="70" customHeight="1" x14ac:dyDescent="0.35">
      <c r="A54" s="190"/>
      <c r="B54" s="190"/>
      <c r="C54" s="183"/>
      <c r="D54" s="183"/>
      <c r="E54" s="185"/>
      <c r="F54" s="55" t="s">
        <v>699</v>
      </c>
      <c r="G54" s="106"/>
      <c r="H54" s="54" t="s">
        <v>246</v>
      </c>
      <c r="I54" s="141"/>
      <c r="J54" s="54"/>
      <c r="K54" s="54"/>
      <c r="L54" s="142"/>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row>
    <row r="55" spans="1:82" s="86" customFormat="1" ht="70" customHeight="1" x14ac:dyDescent="0.35">
      <c r="A55" s="190"/>
      <c r="B55" s="190"/>
      <c r="C55" s="183"/>
      <c r="D55" s="183"/>
      <c r="E55" s="185"/>
      <c r="F55" s="55" t="s">
        <v>301</v>
      </c>
      <c r="G55" s="106"/>
      <c r="H55" s="54" t="s">
        <v>224</v>
      </c>
      <c r="I55" s="141"/>
      <c r="J55" s="54"/>
      <c r="K55" s="54"/>
      <c r="L55" s="142"/>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row>
    <row r="56" spans="1:82" s="86" customFormat="1" ht="71" customHeight="1" x14ac:dyDescent="0.35">
      <c r="A56" s="190"/>
      <c r="B56" s="190"/>
      <c r="C56" s="184"/>
      <c r="D56" s="184"/>
      <c r="E56" s="186"/>
      <c r="F56" s="55" t="s">
        <v>700</v>
      </c>
      <c r="G56" s="106"/>
      <c r="H56" s="54" t="s">
        <v>224</v>
      </c>
      <c r="I56" s="141"/>
      <c r="J56" s="54"/>
      <c r="K56" s="54"/>
      <c r="L56" s="142"/>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row>
    <row r="57" spans="1:82" s="145" customFormat="1" ht="45" customHeight="1" x14ac:dyDescent="0.35">
      <c r="A57" s="190">
        <v>6</v>
      </c>
      <c r="B57" s="190" t="s">
        <v>213</v>
      </c>
      <c r="C57" s="182">
        <v>9</v>
      </c>
      <c r="D57" s="182">
        <v>3</v>
      </c>
      <c r="E57" s="192" t="s">
        <v>231</v>
      </c>
      <c r="F57" s="175" t="s">
        <v>303</v>
      </c>
      <c r="G57" s="187"/>
      <c r="H57" s="150" t="s">
        <v>224</v>
      </c>
      <c r="I57" s="151" t="s">
        <v>304</v>
      </c>
      <c r="J57" s="54" t="s">
        <v>305</v>
      </c>
      <c r="K57" s="152"/>
      <c r="L57" s="142" t="s">
        <v>306</v>
      </c>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3"/>
      <c r="BS57" s="103"/>
      <c r="BT57" s="103"/>
      <c r="BU57" s="103"/>
      <c r="BV57" s="103"/>
      <c r="BW57" s="103"/>
      <c r="BX57" s="103"/>
      <c r="BY57" s="103"/>
      <c r="BZ57" s="103"/>
      <c r="CA57" s="103"/>
      <c r="CB57" s="103"/>
      <c r="CC57" s="103"/>
      <c r="CD57" s="103"/>
    </row>
    <row r="58" spans="1:82" s="145" customFormat="1" ht="45" customHeight="1" x14ac:dyDescent="0.35">
      <c r="A58" s="190"/>
      <c r="B58" s="190"/>
      <c r="C58" s="183"/>
      <c r="D58" s="183"/>
      <c r="E58" s="185"/>
      <c r="F58" s="175"/>
      <c r="G58" s="187"/>
      <c r="H58" s="150" t="s">
        <v>224</v>
      </c>
      <c r="I58" s="151" t="s">
        <v>307</v>
      </c>
      <c r="J58" s="54" t="s">
        <v>308</v>
      </c>
      <c r="K58" s="54" t="s">
        <v>227</v>
      </c>
      <c r="L58" s="142" t="s">
        <v>309</v>
      </c>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03"/>
      <c r="BX58" s="103"/>
      <c r="BY58" s="103"/>
      <c r="BZ58" s="103"/>
      <c r="CA58" s="103"/>
      <c r="CB58" s="103"/>
      <c r="CC58" s="103"/>
      <c r="CD58" s="103"/>
    </row>
    <row r="59" spans="1:82" s="145" customFormat="1" ht="45" customHeight="1" x14ac:dyDescent="0.35">
      <c r="A59" s="190"/>
      <c r="B59" s="190"/>
      <c r="C59" s="183"/>
      <c r="D59" s="183"/>
      <c r="E59" s="185"/>
      <c r="F59" s="175"/>
      <c r="G59" s="187"/>
      <c r="H59" s="150" t="s">
        <v>224</v>
      </c>
      <c r="I59" s="151" t="s">
        <v>310</v>
      </c>
      <c r="J59" s="54" t="s">
        <v>311</v>
      </c>
      <c r="K59" s="54" t="s">
        <v>312</v>
      </c>
      <c r="L59" s="153" t="s">
        <v>313</v>
      </c>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c r="BU59" s="103"/>
      <c r="BV59" s="103"/>
      <c r="BW59" s="103"/>
      <c r="BX59" s="103"/>
      <c r="BY59" s="103"/>
      <c r="BZ59" s="103"/>
      <c r="CA59" s="103"/>
      <c r="CB59" s="103"/>
      <c r="CC59" s="103"/>
      <c r="CD59" s="103"/>
    </row>
    <row r="60" spans="1:82" s="145" customFormat="1" ht="45" customHeight="1" x14ac:dyDescent="0.35">
      <c r="A60" s="190"/>
      <c r="B60" s="190"/>
      <c r="C60" s="183"/>
      <c r="D60" s="183"/>
      <c r="E60" s="185"/>
      <c r="F60" s="175"/>
      <c r="G60" s="188"/>
      <c r="H60" s="150" t="s">
        <v>224</v>
      </c>
      <c r="I60" s="151" t="s">
        <v>314</v>
      </c>
      <c r="J60" s="54" t="s">
        <v>311</v>
      </c>
      <c r="K60" s="154" t="s">
        <v>227</v>
      </c>
      <c r="L60" s="142"/>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c r="BY60" s="103"/>
      <c r="BZ60" s="103"/>
      <c r="CA60" s="103"/>
      <c r="CB60" s="103"/>
      <c r="CC60" s="103"/>
      <c r="CD60" s="103"/>
    </row>
    <row r="61" spans="1:82" s="145" customFormat="1" ht="45" customHeight="1" x14ac:dyDescent="0.35">
      <c r="A61" s="190"/>
      <c r="B61" s="190"/>
      <c r="C61" s="183"/>
      <c r="D61" s="183"/>
      <c r="E61" s="185"/>
      <c r="F61" s="55" t="s">
        <v>700</v>
      </c>
      <c r="G61" s="106"/>
      <c r="H61" s="150" t="s">
        <v>224</v>
      </c>
      <c r="I61" s="151"/>
      <c r="J61" s="54"/>
      <c r="K61" s="154"/>
      <c r="L61" s="142"/>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row>
    <row r="62" spans="1:82" s="145" customFormat="1" ht="45" customHeight="1" x14ac:dyDescent="0.35">
      <c r="A62" s="190"/>
      <c r="B62" s="190"/>
      <c r="C62" s="183"/>
      <c r="D62" s="183"/>
      <c r="E62" s="185"/>
      <c r="F62" s="55" t="s">
        <v>702</v>
      </c>
      <c r="G62" s="106"/>
      <c r="H62" s="150" t="s">
        <v>224</v>
      </c>
      <c r="I62" s="151"/>
      <c r="J62" s="54"/>
      <c r="K62" s="154"/>
      <c r="L62" s="142"/>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row>
    <row r="63" spans="1:82" s="145" customFormat="1" ht="45" customHeight="1" x14ac:dyDescent="0.35">
      <c r="A63" s="190"/>
      <c r="B63" s="190"/>
      <c r="C63" s="183"/>
      <c r="D63" s="183"/>
      <c r="E63" s="185"/>
      <c r="F63" s="55" t="s">
        <v>315</v>
      </c>
      <c r="G63" s="106"/>
      <c r="H63" s="150" t="s">
        <v>224</v>
      </c>
      <c r="I63" s="155"/>
      <c r="J63" s="54" t="s">
        <v>317</v>
      </c>
      <c r="K63" s="150" t="s">
        <v>318</v>
      </c>
      <c r="L63" s="142"/>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row>
    <row r="64" spans="1:82" s="145" customFormat="1" ht="45" customHeight="1" x14ac:dyDescent="0.35">
      <c r="A64" s="190"/>
      <c r="B64" s="190"/>
      <c r="C64" s="183"/>
      <c r="D64" s="183"/>
      <c r="E64" s="185"/>
      <c r="F64" s="55" t="s">
        <v>701</v>
      </c>
      <c r="G64" s="106"/>
      <c r="H64" s="150" t="s">
        <v>224</v>
      </c>
      <c r="I64" s="155" t="s">
        <v>316</v>
      </c>
      <c r="J64" s="54" t="s">
        <v>317</v>
      </c>
      <c r="K64" s="150" t="s">
        <v>318</v>
      </c>
      <c r="L64" s="140"/>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row>
    <row r="65" spans="1:82" s="145" customFormat="1" ht="45" customHeight="1" x14ac:dyDescent="0.35">
      <c r="A65" s="190"/>
      <c r="B65" s="190"/>
      <c r="C65" s="183"/>
      <c r="D65" s="183"/>
      <c r="E65" s="185"/>
      <c r="F65" s="175" t="s">
        <v>301</v>
      </c>
      <c r="G65" s="187"/>
      <c r="H65" s="150" t="s">
        <v>224</v>
      </c>
      <c r="I65" s="55" t="s">
        <v>319</v>
      </c>
      <c r="J65" s="54" t="s">
        <v>320</v>
      </c>
      <c r="K65" s="154" t="s">
        <v>229</v>
      </c>
      <c r="L65" s="140"/>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c r="BZ65" s="103"/>
      <c r="CA65" s="103"/>
      <c r="CB65" s="103"/>
      <c r="CC65" s="103"/>
      <c r="CD65" s="103"/>
    </row>
    <row r="66" spans="1:82" s="145" customFormat="1" ht="45" customHeight="1" x14ac:dyDescent="0.35">
      <c r="A66" s="190"/>
      <c r="B66" s="190"/>
      <c r="C66" s="184"/>
      <c r="D66" s="184"/>
      <c r="E66" s="186"/>
      <c r="F66" s="175"/>
      <c r="G66" s="187"/>
      <c r="H66" s="150" t="s">
        <v>224</v>
      </c>
      <c r="I66" s="141" t="s">
        <v>321</v>
      </c>
      <c r="J66" s="54" t="s">
        <v>248</v>
      </c>
      <c r="K66" s="154" t="s">
        <v>229</v>
      </c>
      <c r="L66" s="140"/>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c r="BZ66" s="103"/>
      <c r="CA66" s="103"/>
      <c r="CB66" s="103"/>
      <c r="CC66" s="103"/>
      <c r="CD66" s="103"/>
    </row>
    <row r="67" spans="1:82" s="86" customFormat="1" ht="45" customHeight="1" x14ac:dyDescent="0.35">
      <c r="A67" s="190">
        <v>7</v>
      </c>
      <c r="B67" s="190" t="s">
        <v>214</v>
      </c>
      <c r="C67" s="182">
        <v>9</v>
      </c>
      <c r="D67" s="182">
        <v>3</v>
      </c>
      <c r="E67" s="192" t="s">
        <v>231</v>
      </c>
      <c r="F67" s="55" t="s">
        <v>322</v>
      </c>
      <c r="G67" s="106"/>
      <c r="H67" s="150" t="s">
        <v>224</v>
      </c>
      <c r="I67" s="141" t="s">
        <v>254</v>
      </c>
      <c r="J67" s="54" t="s">
        <v>323</v>
      </c>
      <c r="K67" s="54" t="s">
        <v>287</v>
      </c>
      <c r="L67" s="142"/>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row>
    <row r="68" spans="1:82" s="86" customFormat="1" ht="45" customHeight="1" x14ac:dyDescent="0.35">
      <c r="A68" s="190"/>
      <c r="B68" s="190"/>
      <c r="C68" s="183"/>
      <c r="D68" s="183"/>
      <c r="E68" s="185"/>
      <c r="F68" s="55" t="s">
        <v>324</v>
      </c>
      <c r="G68" s="106"/>
      <c r="H68" s="150" t="s">
        <v>224</v>
      </c>
      <c r="I68" s="141" t="s">
        <v>291</v>
      </c>
      <c r="J68" s="54" t="s">
        <v>323</v>
      </c>
      <c r="K68" s="54" t="s">
        <v>287</v>
      </c>
      <c r="L68" s="142"/>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09"/>
      <c r="BZ68" s="109"/>
      <c r="CA68" s="109"/>
      <c r="CB68" s="109"/>
      <c r="CC68" s="109"/>
      <c r="CD68" s="109"/>
    </row>
    <row r="69" spans="1:82" s="86" customFormat="1" ht="45" customHeight="1" x14ac:dyDescent="0.35">
      <c r="A69" s="190"/>
      <c r="B69" s="190"/>
      <c r="C69" s="183"/>
      <c r="D69" s="183"/>
      <c r="E69" s="185"/>
      <c r="F69" s="55" t="s">
        <v>325</v>
      </c>
      <c r="G69" s="106"/>
      <c r="H69" s="150" t="s">
        <v>224</v>
      </c>
      <c r="I69" s="141" t="s">
        <v>254</v>
      </c>
      <c r="J69" s="54" t="s">
        <v>323</v>
      </c>
      <c r="K69" s="54" t="s">
        <v>287</v>
      </c>
      <c r="L69" s="142"/>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09"/>
      <c r="BR69" s="109"/>
      <c r="BS69" s="109"/>
      <c r="BT69" s="109"/>
      <c r="BU69" s="109"/>
      <c r="BV69" s="109"/>
      <c r="BW69" s="109"/>
      <c r="BX69" s="109"/>
      <c r="BY69" s="109"/>
      <c r="BZ69" s="109"/>
      <c r="CA69" s="109"/>
      <c r="CB69" s="109"/>
      <c r="CC69" s="109"/>
      <c r="CD69" s="109"/>
    </row>
    <row r="70" spans="1:82" s="86" customFormat="1" ht="65.150000000000006" customHeight="1" x14ac:dyDescent="0.35">
      <c r="A70" s="190"/>
      <c r="B70" s="190"/>
      <c r="C70" s="183"/>
      <c r="D70" s="183"/>
      <c r="E70" s="185"/>
      <c r="F70" s="55" t="s">
        <v>326</v>
      </c>
      <c r="G70" s="106"/>
      <c r="H70" s="150" t="s">
        <v>224</v>
      </c>
      <c r="I70" s="141" t="s">
        <v>327</v>
      </c>
      <c r="J70" s="54" t="s">
        <v>323</v>
      </c>
      <c r="K70" s="54" t="s">
        <v>227</v>
      </c>
      <c r="L70" s="142"/>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c r="BY70" s="109"/>
      <c r="BZ70" s="109"/>
      <c r="CA70" s="109"/>
      <c r="CB70" s="109"/>
      <c r="CC70" s="109"/>
      <c r="CD70" s="109"/>
    </row>
    <row r="71" spans="1:82" s="86" customFormat="1" ht="45" customHeight="1" x14ac:dyDescent="0.35">
      <c r="A71" s="190"/>
      <c r="B71" s="190"/>
      <c r="C71" s="183"/>
      <c r="D71" s="183"/>
      <c r="E71" s="185"/>
      <c r="F71" s="55" t="s">
        <v>328</v>
      </c>
      <c r="G71" s="106"/>
      <c r="H71" s="150" t="s">
        <v>224</v>
      </c>
      <c r="I71" s="141" t="s">
        <v>329</v>
      </c>
      <c r="J71" s="54" t="s">
        <v>323</v>
      </c>
      <c r="K71" s="54" t="s">
        <v>229</v>
      </c>
      <c r="L71" s="142"/>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row>
    <row r="72" spans="1:82" s="86" customFormat="1" ht="45" customHeight="1" x14ac:dyDescent="0.35">
      <c r="A72" s="190"/>
      <c r="B72" s="190"/>
      <c r="C72" s="183"/>
      <c r="D72" s="183"/>
      <c r="E72" s="185"/>
      <c r="F72" s="55" t="s">
        <v>330</v>
      </c>
      <c r="G72" s="106"/>
      <c r="H72" s="150" t="s">
        <v>224</v>
      </c>
      <c r="I72" s="141" t="s">
        <v>331</v>
      </c>
      <c r="J72" s="54" t="s">
        <v>323</v>
      </c>
      <c r="K72" s="54" t="s">
        <v>287</v>
      </c>
      <c r="L72" s="142"/>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09"/>
      <c r="BU72" s="109"/>
      <c r="BV72" s="109"/>
      <c r="BW72" s="109"/>
      <c r="BX72" s="109"/>
      <c r="BY72" s="109"/>
      <c r="BZ72" s="109"/>
      <c r="CA72" s="109"/>
      <c r="CB72" s="109"/>
      <c r="CC72" s="109"/>
      <c r="CD72" s="109"/>
    </row>
    <row r="73" spans="1:82" s="86" customFormat="1" ht="45" customHeight="1" x14ac:dyDescent="0.35">
      <c r="A73" s="190"/>
      <c r="B73" s="190"/>
      <c r="C73" s="183"/>
      <c r="D73" s="183"/>
      <c r="E73" s="185"/>
      <c r="F73" s="55" t="s">
        <v>332</v>
      </c>
      <c r="G73" s="106"/>
      <c r="H73" s="150" t="s">
        <v>224</v>
      </c>
      <c r="I73" s="141" t="s">
        <v>254</v>
      </c>
      <c r="J73" s="54" t="s">
        <v>323</v>
      </c>
      <c r="K73" s="54" t="s">
        <v>229</v>
      </c>
      <c r="L73" s="142"/>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row>
    <row r="74" spans="1:82" s="86" customFormat="1" ht="45" customHeight="1" x14ac:dyDescent="0.35">
      <c r="A74" s="190"/>
      <c r="B74" s="190"/>
      <c r="C74" s="183"/>
      <c r="D74" s="183"/>
      <c r="E74" s="185"/>
      <c r="F74" s="55" t="s">
        <v>333</v>
      </c>
      <c r="G74" s="106"/>
      <c r="H74" s="150" t="s">
        <v>224</v>
      </c>
      <c r="I74" s="141" t="s">
        <v>291</v>
      </c>
      <c r="J74" s="54" t="s">
        <v>323</v>
      </c>
      <c r="K74" s="54" t="s">
        <v>227</v>
      </c>
      <c r="L74" s="142"/>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row>
    <row r="75" spans="1:82" s="86" customFormat="1" ht="45" customHeight="1" x14ac:dyDescent="0.35">
      <c r="A75" s="190"/>
      <c r="B75" s="190"/>
      <c r="C75" s="183"/>
      <c r="D75" s="183"/>
      <c r="E75" s="185"/>
      <c r="F75" s="55" t="s">
        <v>334</v>
      </c>
      <c r="G75" s="106"/>
      <c r="H75" s="150" t="s">
        <v>224</v>
      </c>
      <c r="I75" s="141" t="s">
        <v>335</v>
      </c>
      <c r="J75" s="54" t="s">
        <v>323</v>
      </c>
      <c r="K75" s="54" t="s">
        <v>227</v>
      </c>
      <c r="L75" s="142"/>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row>
    <row r="76" spans="1:82" s="86" customFormat="1" ht="45" customHeight="1" x14ac:dyDescent="0.35">
      <c r="A76" s="190"/>
      <c r="B76" s="190"/>
      <c r="C76" s="183"/>
      <c r="D76" s="183"/>
      <c r="E76" s="185"/>
      <c r="F76" s="55" t="s">
        <v>336</v>
      </c>
      <c r="G76" s="106"/>
      <c r="H76" s="150" t="s">
        <v>224</v>
      </c>
      <c r="I76" s="141" t="s">
        <v>337</v>
      </c>
      <c r="J76" s="54" t="s">
        <v>323</v>
      </c>
      <c r="K76" s="54" t="s">
        <v>227</v>
      </c>
      <c r="L76" s="142"/>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row>
    <row r="77" spans="1:82" s="86" customFormat="1" ht="45" customHeight="1" x14ac:dyDescent="0.35">
      <c r="A77" s="190"/>
      <c r="B77" s="190"/>
      <c r="C77" s="184"/>
      <c r="D77" s="184"/>
      <c r="E77" s="186"/>
      <c r="F77" s="55" t="s">
        <v>338</v>
      </c>
      <c r="G77" s="106"/>
      <c r="H77" s="150" t="s">
        <v>224</v>
      </c>
      <c r="I77" s="141" t="s">
        <v>291</v>
      </c>
      <c r="J77" s="54" t="s">
        <v>323</v>
      </c>
      <c r="K77" s="54" t="s">
        <v>229</v>
      </c>
      <c r="L77" s="142"/>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row>
    <row r="78" spans="1:82" s="86" customFormat="1" ht="45" customHeight="1" x14ac:dyDescent="0.35">
      <c r="A78" s="176">
        <v>8</v>
      </c>
      <c r="B78" s="179" t="s">
        <v>215</v>
      </c>
      <c r="C78" s="182"/>
      <c r="D78" s="182"/>
      <c r="E78" s="146"/>
      <c r="F78" s="55" t="s">
        <v>704</v>
      </c>
      <c r="G78" s="106"/>
      <c r="H78" s="150" t="s">
        <v>224</v>
      </c>
      <c r="I78" s="140"/>
      <c r="J78" s="54"/>
      <c r="K78" s="54" t="s">
        <v>339</v>
      </c>
      <c r="L78" s="142"/>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row>
    <row r="79" spans="1:82" s="86" customFormat="1" ht="45" customHeight="1" x14ac:dyDescent="0.35">
      <c r="A79" s="177"/>
      <c r="B79" s="180"/>
      <c r="C79" s="183"/>
      <c r="D79" s="183"/>
      <c r="E79" s="146"/>
      <c r="F79" s="55" t="s">
        <v>705</v>
      </c>
      <c r="G79" s="106"/>
      <c r="H79" s="150" t="s">
        <v>224</v>
      </c>
      <c r="I79" s="140"/>
      <c r="J79" s="54"/>
      <c r="K79" s="54"/>
      <c r="L79" s="142"/>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row>
    <row r="80" spans="1:82" s="86" customFormat="1" ht="45" customHeight="1" x14ac:dyDescent="0.35">
      <c r="A80" s="177"/>
      <c r="B80" s="180"/>
      <c r="C80" s="183"/>
      <c r="D80" s="183"/>
      <c r="E80" s="146"/>
      <c r="F80" s="55" t="s">
        <v>706</v>
      </c>
      <c r="G80" s="106"/>
      <c r="H80" s="150" t="s">
        <v>224</v>
      </c>
      <c r="I80" s="140"/>
      <c r="J80" s="54"/>
      <c r="K80" s="54"/>
      <c r="L80" s="142"/>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c r="CB80" s="109"/>
      <c r="CC80" s="109"/>
      <c r="CD80" s="109"/>
    </row>
    <row r="81" spans="1:82" s="86" customFormat="1" ht="45" customHeight="1" x14ac:dyDescent="0.35">
      <c r="A81" s="177"/>
      <c r="B81" s="180"/>
      <c r="C81" s="183"/>
      <c r="D81" s="183"/>
      <c r="E81" s="146"/>
      <c r="F81" s="55" t="s">
        <v>707</v>
      </c>
      <c r="G81" s="106"/>
      <c r="H81" s="150" t="s">
        <v>224</v>
      </c>
      <c r="I81" s="140"/>
      <c r="J81" s="54"/>
      <c r="K81" s="54"/>
      <c r="L81" s="142"/>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c r="CB81" s="109"/>
      <c r="CC81" s="109"/>
      <c r="CD81" s="109"/>
    </row>
    <row r="82" spans="1:82" s="86" customFormat="1" ht="45" customHeight="1" x14ac:dyDescent="0.35">
      <c r="A82" s="177"/>
      <c r="B82" s="180"/>
      <c r="C82" s="183"/>
      <c r="D82" s="183"/>
      <c r="E82" s="146"/>
      <c r="F82" s="55" t="s">
        <v>703</v>
      </c>
      <c r="G82" s="106"/>
      <c r="H82" s="150" t="s">
        <v>224</v>
      </c>
      <c r="I82" s="140"/>
      <c r="J82" s="54"/>
      <c r="K82" s="54"/>
      <c r="L82" s="142"/>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row>
    <row r="83" spans="1:82" s="86" customFormat="1" ht="68.150000000000006" customHeight="1" x14ac:dyDescent="0.35">
      <c r="A83" s="177"/>
      <c r="B83" s="180"/>
      <c r="C83" s="183"/>
      <c r="D83" s="183"/>
      <c r="E83" s="185"/>
      <c r="F83" s="55" t="s">
        <v>708</v>
      </c>
      <c r="G83" s="106"/>
      <c r="H83" s="150" t="s">
        <v>224</v>
      </c>
      <c r="I83" s="141"/>
      <c r="J83" s="106" t="s">
        <v>340</v>
      </c>
      <c r="K83" s="54" t="s">
        <v>339</v>
      </c>
      <c r="L83" s="153"/>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c r="BU83" s="109"/>
      <c r="BV83" s="109"/>
      <c r="BW83" s="109"/>
      <c r="BX83" s="109"/>
      <c r="BY83" s="109"/>
      <c r="BZ83" s="109"/>
      <c r="CA83" s="109"/>
      <c r="CB83" s="109"/>
      <c r="CC83" s="109"/>
      <c r="CD83" s="109"/>
    </row>
    <row r="84" spans="1:82" s="86" customFormat="1" ht="45" customHeight="1" x14ac:dyDescent="0.35">
      <c r="A84" s="177"/>
      <c r="B84" s="180"/>
      <c r="C84" s="183"/>
      <c r="D84" s="183"/>
      <c r="E84" s="185"/>
      <c r="F84" s="55" t="s">
        <v>710</v>
      </c>
      <c r="G84" s="106"/>
      <c r="H84" s="150" t="s">
        <v>224</v>
      </c>
      <c r="I84" s="141" t="s">
        <v>341</v>
      </c>
      <c r="J84" s="54" t="s">
        <v>342</v>
      </c>
      <c r="K84" s="154" t="s">
        <v>343</v>
      </c>
      <c r="L84" s="153"/>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row>
    <row r="85" spans="1:82" s="86" customFormat="1" ht="45" customHeight="1" x14ac:dyDescent="0.35">
      <c r="A85" s="177"/>
      <c r="B85" s="180"/>
      <c r="C85" s="183"/>
      <c r="D85" s="183"/>
      <c r="E85" s="185"/>
      <c r="F85" s="175" t="s">
        <v>344</v>
      </c>
      <c r="G85" s="187"/>
      <c r="H85" s="54" t="s">
        <v>224</v>
      </c>
      <c r="I85" s="141" t="s">
        <v>345</v>
      </c>
      <c r="J85" s="187" t="s">
        <v>346</v>
      </c>
      <c r="K85" s="154" t="s">
        <v>229</v>
      </c>
      <c r="L85" s="18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row>
    <row r="86" spans="1:82" s="86" customFormat="1" ht="45" customHeight="1" x14ac:dyDescent="0.35">
      <c r="A86" s="177"/>
      <c r="B86" s="180"/>
      <c r="C86" s="183"/>
      <c r="D86" s="183"/>
      <c r="E86" s="185"/>
      <c r="F86" s="175"/>
      <c r="G86" s="187"/>
      <c r="H86" s="54" t="s">
        <v>224</v>
      </c>
      <c r="I86" s="141" t="s">
        <v>347</v>
      </c>
      <c r="J86" s="187"/>
      <c r="K86" s="54" t="s">
        <v>348</v>
      </c>
      <c r="L86" s="18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row>
    <row r="87" spans="1:82" s="86" customFormat="1" ht="45" customHeight="1" x14ac:dyDescent="0.35">
      <c r="A87" s="177"/>
      <c r="B87" s="180"/>
      <c r="C87" s="183"/>
      <c r="D87" s="183"/>
      <c r="E87" s="185"/>
      <c r="F87" s="55" t="s">
        <v>349</v>
      </c>
      <c r="G87" s="54"/>
      <c r="H87" s="54" t="s">
        <v>246</v>
      </c>
      <c r="I87" s="140" t="s">
        <v>350</v>
      </c>
      <c r="J87" s="106" t="s">
        <v>351</v>
      </c>
      <c r="K87" s="154" t="s">
        <v>352</v>
      </c>
      <c r="L87" s="161"/>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c r="BS87" s="109"/>
      <c r="BT87" s="109"/>
      <c r="BU87" s="109"/>
      <c r="BV87" s="109"/>
      <c r="BW87" s="109"/>
      <c r="BX87" s="109"/>
      <c r="BY87" s="109"/>
      <c r="BZ87" s="109"/>
      <c r="CA87" s="109"/>
      <c r="CB87" s="109"/>
      <c r="CC87" s="109"/>
      <c r="CD87" s="109"/>
    </row>
    <row r="88" spans="1:82" s="86" customFormat="1" ht="45" customHeight="1" x14ac:dyDescent="0.35">
      <c r="A88" s="178"/>
      <c r="B88" s="181"/>
      <c r="C88" s="184"/>
      <c r="D88" s="184"/>
      <c r="E88" s="186"/>
      <c r="F88" s="55" t="s">
        <v>709</v>
      </c>
      <c r="G88" s="54"/>
      <c r="H88" s="54" t="s">
        <v>246</v>
      </c>
      <c r="I88" s="140"/>
      <c r="J88" s="106"/>
      <c r="K88" s="154"/>
      <c r="L88" s="153"/>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c r="BS88" s="109"/>
      <c r="BT88" s="109"/>
      <c r="BU88" s="109"/>
      <c r="BV88" s="109"/>
      <c r="BW88" s="109"/>
      <c r="BX88" s="109"/>
      <c r="BY88" s="109"/>
      <c r="BZ88" s="109"/>
      <c r="CA88" s="109"/>
      <c r="CB88" s="109"/>
      <c r="CC88" s="109"/>
      <c r="CD88" s="109"/>
    </row>
    <row r="89" spans="1:82" s="86" customFormat="1" ht="45" customHeight="1" x14ac:dyDescent="0.35">
      <c r="A89" s="190">
        <v>9</v>
      </c>
      <c r="B89" s="191" t="s">
        <v>216</v>
      </c>
      <c r="C89" s="182">
        <v>8</v>
      </c>
      <c r="D89" s="182">
        <v>4</v>
      </c>
      <c r="E89" s="192" t="s">
        <v>353</v>
      </c>
      <c r="F89" s="55" t="s">
        <v>354</v>
      </c>
      <c r="G89" s="106"/>
      <c r="H89" s="54" t="s">
        <v>246</v>
      </c>
      <c r="I89" s="141" t="s">
        <v>355</v>
      </c>
      <c r="J89" s="54" t="s">
        <v>122</v>
      </c>
      <c r="K89" s="54" t="s">
        <v>287</v>
      </c>
      <c r="L89" s="142"/>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row>
    <row r="90" spans="1:82" s="86" customFormat="1" ht="45" customHeight="1" x14ac:dyDescent="0.35">
      <c r="A90" s="190"/>
      <c r="B90" s="191"/>
      <c r="C90" s="183"/>
      <c r="D90" s="183"/>
      <c r="E90" s="185"/>
      <c r="F90" s="55" t="s">
        <v>711</v>
      </c>
      <c r="G90" s="106"/>
      <c r="H90" s="54"/>
      <c r="I90" s="141"/>
      <c r="J90" s="54"/>
      <c r="K90" s="54"/>
      <c r="L90" s="142"/>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c r="AN90" s="109"/>
      <c r="AO90" s="10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c r="BZ90" s="109"/>
      <c r="CA90" s="109"/>
      <c r="CB90" s="109"/>
      <c r="CC90" s="109"/>
      <c r="CD90" s="109"/>
    </row>
    <row r="91" spans="1:82" s="86" customFormat="1" ht="45" customHeight="1" x14ac:dyDescent="0.35">
      <c r="A91" s="190"/>
      <c r="B91" s="191"/>
      <c r="C91" s="183"/>
      <c r="D91" s="183"/>
      <c r="E91" s="185"/>
      <c r="F91" s="55" t="s">
        <v>360</v>
      </c>
      <c r="G91" s="106"/>
      <c r="H91" s="54"/>
      <c r="I91" s="141"/>
      <c r="J91" s="54"/>
      <c r="K91" s="54"/>
      <c r="L91" s="142"/>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109"/>
      <c r="BV91" s="109"/>
      <c r="BW91" s="109"/>
      <c r="BX91" s="109"/>
      <c r="BY91" s="109"/>
      <c r="BZ91" s="109"/>
      <c r="CA91" s="109"/>
      <c r="CB91" s="109"/>
      <c r="CC91" s="109"/>
      <c r="CD91" s="109"/>
    </row>
    <row r="92" spans="1:82" s="86" customFormat="1" ht="45" customHeight="1" x14ac:dyDescent="0.35">
      <c r="A92" s="190"/>
      <c r="B92" s="191"/>
      <c r="C92" s="183"/>
      <c r="D92" s="183"/>
      <c r="E92" s="185"/>
      <c r="F92" s="55" t="s">
        <v>712</v>
      </c>
      <c r="G92" s="106"/>
      <c r="H92" s="54"/>
      <c r="I92" s="141"/>
      <c r="J92" s="54"/>
      <c r="K92" s="54"/>
      <c r="L92" s="142"/>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09"/>
      <c r="BR92" s="109"/>
      <c r="BS92" s="109"/>
      <c r="BT92" s="109"/>
      <c r="BU92" s="109"/>
      <c r="BV92" s="109"/>
      <c r="BW92" s="109"/>
      <c r="BX92" s="109"/>
      <c r="BY92" s="109"/>
      <c r="BZ92" s="109"/>
      <c r="CA92" s="109"/>
      <c r="CB92" s="109"/>
      <c r="CC92" s="109"/>
      <c r="CD92" s="109"/>
    </row>
    <row r="93" spans="1:82" s="86" customFormat="1" ht="45" customHeight="1" x14ac:dyDescent="0.35">
      <c r="A93" s="190"/>
      <c r="B93" s="191"/>
      <c r="C93" s="183"/>
      <c r="D93" s="183"/>
      <c r="E93" s="185"/>
      <c r="F93" s="55" t="s">
        <v>356</v>
      </c>
      <c r="G93" s="106"/>
      <c r="H93" s="54" t="s">
        <v>357</v>
      </c>
      <c r="I93" s="141" t="s">
        <v>254</v>
      </c>
      <c r="J93" s="54" t="s">
        <v>122</v>
      </c>
      <c r="K93" s="54" t="s">
        <v>229</v>
      </c>
      <c r="L93" s="142"/>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09"/>
      <c r="BR93" s="109"/>
      <c r="BS93" s="109"/>
      <c r="BT93" s="109"/>
      <c r="BU93" s="109"/>
      <c r="BV93" s="109"/>
      <c r="BW93" s="109"/>
      <c r="BX93" s="109"/>
      <c r="BY93" s="109"/>
      <c r="BZ93" s="109"/>
      <c r="CA93" s="109"/>
      <c r="CB93" s="109"/>
      <c r="CC93" s="109"/>
      <c r="CD93" s="109"/>
    </row>
    <row r="94" spans="1:82" s="86" customFormat="1" ht="45" customHeight="1" x14ac:dyDescent="0.35">
      <c r="A94" s="190"/>
      <c r="B94" s="191"/>
      <c r="C94" s="183"/>
      <c r="D94" s="183"/>
      <c r="E94" s="185"/>
      <c r="F94" s="55" t="s">
        <v>358</v>
      </c>
      <c r="G94" s="106"/>
      <c r="H94" s="54" t="s">
        <v>357</v>
      </c>
      <c r="I94" s="141" t="s">
        <v>359</v>
      </c>
      <c r="J94" s="54" t="s">
        <v>122</v>
      </c>
      <c r="K94" s="54" t="s">
        <v>229</v>
      </c>
      <c r="L94" s="142"/>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109"/>
      <c r="AL94" s="109"/>
      <c r="AM94" s="109"/>
      <c r="AN94" s="109"/>
      <c r="AO94" s="109"/>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row>
    <row r="95" spans="1:82" s="86" customFormat="1" ht="45" customHeight="1" x14ac:dyDescent="0.35">
      <c r="A95" s="190"/>
      <c r="B95" s="191"/>
      <c r="C95" s="183"/>
      <c r="D95" s="183"/>
      <c r="E95" s="185"/>
      <c r="F95" s="55" t="s">
        <v>713</v>
      </c>
      <c r="G95" s="106"/>
      <c r="H95" s="54"/>
      <c r="I95" s="141"/>
      <c r="J95" s="54"/>
      <c r="K95" s="54"/>
      <c r="L95" s="142"/>
      <c r="M95" s="109"/>
      <c r="N95" s="109"/>
      <c r="O95" s="109"/>
      <c r="P95" s="109"/>
      <c r="Q95" s="109"/>
      <c r="R95" s="109"/>
      <c r="S95" s="109"/>
      <c r="T95" s="109"/>
      <c r="U95" s="109"/>
      <c r="V95" s="109"/>
      <c r="W95" s="109"/>
      <c r="X95" s="109"/>
      <c r="Y95" s="109"/>
      <c r="Z95" s="109"/>
      <c r="AA95" s="109"/>
      <c r="AB95" s="109"/>
      <c r="AC95" s="109"/>
      <c r="AD95" s="109"/>
      <c r="AE95" s="109"/>
      <c r="AF95" s="109"/>
      <c r="AG95" s="109"/>
      <c r="AH95" s="109"/>
      <c r="AI95" s="109"/>
      <c r="AJ95" s="109"/>
      <c r="AK95" s="109"/>
      <c r="AL95" s="109"/>
      <c r="AM95" s="109"/>
      <c r="AN95" s="109"/>
      <c r="AO95" s="109"/>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09"/>
      <c r="BR95" s="109"/>
      <c r="BS95" s="109"/>
      <c r="BT95" s="109"/>
      <c r="BU95" s="109"/>
      <c r="BV95" s="109"/>
      <c r="BW95" s="109"/>
      <c r="BX95" s="109"/>
      <c r="BY95" s="109"/>
      <c r="BZ95" s="109"/>
      <c r="CA95" s="109"/>
      <c r="CB95" s="109"/>
      <c r="CC95" s="109"/>
      <c r="CD95" s="109"/>
    </row>
    <row r="96" spans="1:82" s="86" customFormat="1" ht="45" customHeight="1" x14ac:dyDescent="0.35">
      <c r="A96" s="190"/>
      <c r="B96" s="191"/>
      <c r="C96" s="184"/>
      <c r="D96" s="184"/>
      <c r="E96" s="186"/>
      <c r="F96" s="55" t="s">
        <v>360</v>
      </c>
      <c r="G96" s="54"/>
      <c r="H96" s="54" t="s">
        <v>357</v>
      </c>
      <c r="I96" s="141" t="s">
        <v>291</v>
      </c>
      <c r="J96" s="54" t="s">
        <v>122</v>
      </c>
      <c r="K96" s="54" t="s">
        <v>229</v>
      </c>
      <c r="L96" s="142"/>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109"/>
      <c r="AM96" s="109"/>
      <c r="AN96" s="109"/>
      <c r="AO96" s="109"/>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09"/>
      <c r="BR96" s="109"/>
      <c r="BS96" s="109"/>
      <c r="BT96" s="109"/>
      <c r="BU96" s="109"/>
      <c r="BV96" s="109"/>
      <c r="BW96" s="109"/>
      <c r="BX96" s="109"/>
      <c r="BY96" s="109"/>
      <c r="BZ96" s="109"/>
      <c r="CA96" s="109"/>
      <c r="CB96" s="109"/>
      <c r="CC96" s="109"/>
      <c r="CD96" s="109"/>
    </row>
    <row r="97" spans="1:82" s="86" customFormat="1" ht="45" customHeight="1" x14ac:dyDescent="0.35">
      <c r="A97" s="176">
        <v>10</v>
      </c>
      <c r="B97" s="179" t="s">
        <v>361</v>
      </c>
      <c r="C97" s="182">
        <v>8</v>
      </c>
      <c r="D97" s="182">
        <v>4</v>
      </c>
      <c r="E97" s="146"/>
      <c r="F97" s="55" t="s">
        <v>362</v>
      </c>
      <c r="G97" s="54"/>
      <c r="H97" s="150" t="s">
        <v>224</v>
      </c>
      <c r="I97" s="141" t="s">
        <v>363</v>
      </c>
      <c r="J97" s="156" t="s">
        <v>364</v>
      </c>
      <c r="K97" s="49" t="s">
        <v>227</v>
      </c>
      <c r="L97" s="142"/>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109"/>
      <c r="AL97" s="109"/>
      <c r="AM97" s="109"/>
      <c r="AN97" s="109"/>
      <c r="AO97" s="109"/>
      <c r="AP97" s="109"/>
      <c r="AQ97" s="109"/>
      <c r="AR97" s="109"/>
      <c r="AS97" s="109"/>
      <c r="AT97" s="109"/>
      <c r="AU97" s="109"/>
      <c r="AV97" s="109"/>
      <c r="AW97" s="109"/>
      <c r="AX97" s="109"/>
      <c r="AY97" s="109"/>
      <c r="AZ97" s="109"/>
      <c r="BA97" s="109"/>
      <c r="BB97" s="109"/>
      <c r="BC97" s="109"/>
      <c r="BD97" s="109"/>
      <c r="BE97" s="109"/>
      <c r="BF97" s="109"/>
      <c r="BG97" s="109"/>
      <c r="BH97" s="109"/>
      <c r="BI97" s="109"/>
      <c r="BJ97" s="109"/>
      <c r="BK97" s="109"/>
      <c r="BL97" s="109"/>
      <c r="BM97" s="109"/>
      <c r="BN97" s="109"/>
      <c r="BO97" s="109"/>
      <c r="BP97" s="109"/>
      <c r="BQ97" s="109"/>
      <c r="BR97" s="109"/>
      <c r="BS97" s="109"/>
      <c r="BT97" s="109"/>
      <c r="BU97" s="109"/>
      <c r="BV97" s="109"/>
      <c r="BW97" s="109"/>
      <c r="BX97" s="109"/>
      <c r="BY97" s="109"/>
      <c r="BZ97" s="109"/>
      <c r="CA97" s="109"/>
      <c r="CB97" s="109"/>
      <c r="CC97" s="109"/>
      <c r="CD97" s="109"/>
    </row>
    <row r="98" spans="1:82" s="86" customFormat="1" ht="45" customHeight="1" x14ac:dyDescent="0.35">
      <c r="A98" s="177"/>
      <c r="B98" s="180"/>
      <c r="C98" s="183"/>
      <c r="D98" s="183"/>
      <c r="E98" s="146"/>
      <c r="F98" s="55" t="s">
        <v>714</v>
      </c>
      <c r="G98" s="54"/>
      <c r="H98" s="150"/>
      <c r="I98" s="141"/>
      <c r="J98" s="156"/>
      <c r="K98" s="49"/>
      <c r="L98" s="142"/>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09"/>
      <c r="AZ98" s="109"/>
      <c r="BA98" s="109"/>
      <c r="BB98" s="109"/>
      <c r="BC98" s="109"/>
      <c r="BD98" s="109"/>
      <c r="BE98" s="109"/>
      <c r="BF98" s="109"/>
      <c r="BG98" s="109"/>
      <c r="BH98" s="109"/>
      <c r="BI98" s="109"/>
      <c r="BJ98" s="109"/>
      <c r="BK98" s="109"/>
      <c r="BL98" s="109"/>
      <c r="BM98" s="109"/>
      <c r="BN98" s="109"/>
      <c r="BO98" s="109"/>
      <c r="BP98" s="109"/>
      <c r="BQ98" s="109"/>
      <c r="BR98" s="109"/>
      <c r="BS98" s="109"/>
      <c r="BT98" s="109"/>
      <c r="BU98" s="109"/>
      <c r="BV98" s="109"/>
      <c r="BW98" s="109"/>
      <c r="BX98" s="109"/>
      <c r="BY98" s="109"/>
      <c r="BZ98" s="109"/>
      <c r="CA98" s="109"/>
      <c r="CB98" s="109"/>
      <c r="CC98" s="109"/>
      <c r="CD98" s="109"/>
    </row>
    <row r="99" spans="1:82" s="86" customFormat="1" ht="45" customHeight="1" x14ac:dyDescent="0.35">
      <c r="A99" s="177"/>
      <c r="B99" s="180"/>
      <c r="C99" s="183"/>
      <c r="D99" s="183"/>
      <c r="E99" s="185" t="s">
        <v>353</v>
      </c>
      <c r="F99" s="55" t="s">
        <v>365</v>
      </c>
      <c r="G99" s="54"/>
      <c r="H99" s="150" t="s">
        <v>366</v>
      </c>
      <c r="I99" s="140" t="s">
        <v>367</v>
      </c>
      <c r="J99" s="156" t="s">
        <v>364</v>
      </c>
      <c r="K99" s="49" t="s">
        <v>227</v>
      </c>
      <c r="L99" s="153"/>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09"/>
      <c r="BQ99" s="109"/>
      <c r="BR99" s="109"/>
      <c r="BS99" s="109"/>
      <c r="BT99" s="109"/>
      <c r="BU99" s="109"/>
      <c r="BV99" s="109"/>
      <c r="BW99" s="109"/>
      <c r="BX99" s="109"/>
      <c r="BY99" s="109"/>
      <c r="BZ99" s="109"/>
      <c r="CA99" s="109"/>
      <c r="CB99" s="109"/>
      <c r="CC99" s="109"/>
      <c r="CD99" s="109"/>
    </row>
    <row r="100" spans="1:82" s="86" customFormat="1" ht="45" customHeight="1" x14ac:dyDescent="0.35">
      <c r="A100" s="177"/>
      <c r="B100" s="180"/>
      <c r="C100" s="183"/>
      <c r="D100" s="183"/>
      <c r="E100" s="185"/>
      <c r="F100" s="55" t="s">
        <v>368</v>
      </c>
      <c r="G100" s="54"/>
      <c r="H100" s="150" t="s">
        <v>366</v>
      </c>
      <c r="I100" s="140" t="s">
        <v>369</v>
      </c>
      <c r="J100" s="156" t="s">
        <v>364</v>
      </c>
      <c r="K100" s="49" t="s">
        <v>352</v>
      </c>
      <c r="L100" s="153"/>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09"/>
      <c r="BR100" s="109"/>
      <c r="BS100" s="109"/>
      <c r="BT100" s="109"/>
      <c r="BU100" s="109"/>
      <c r="BV100" s="109"/>
      <c r="BW100" s="109"/>
      <c r="BX100" s="109"/>
      <c r="BY100" s="109"/>
      <c r="BZ100" s="109"/>
      <c r="CA100" s="109"/>
      <c r="CB100" s="109"/>
      <c r="CC100" s="109"/>
      <c r="CD100" s="109"/>
    </row>
    <row r="101" spans="1:82" s="86" customFormat="1" ht="45" customHeight="1" x14ac:dyDescent="0.35">
      <c r="A101" s="177"/>
      <c r="B101" s="180"/>
      <c r="C101" s="183"/>
      <c r="D101" s="183"/>
      <c r="E101" s="185"/>
      <c r="F101" s="55" t="s">
        <v>715</v>
      </c>
      <c r="G101" s="54"/>
      <c r="H101" s="150"/>
      <c r="I101" s="140"/>
      <c r="J101" s="156"/>
      <c r="K101" s="49"/>
      <c r="L101" s="153"/>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09"/>
      <c r="BK101" s="109"/>
      <c r="BL101" s="109"/>
      <c r="BM101" s="109"/>
      <c r="BN101" s="109"/>
      <c r="BO101" s="109"/>
      <c r="BP101" s="109"/>
      <c r="BQ101" s="109"/>
      <c r="BR101" s="109"/>
      <c r="BS101" s="109"/>
      <c r="BT101" s="109"/>
      <c r="BU101" s="109"/>
      <c r="BV101" s="109"/>
      <c r="BW101" s="109"/>
      <c r="BX101" s="109"/>
      <c r="BY101" s="109"/>
      <c r="BZ101" s="109"/>
      <c r="CA101" s="109"/>
      <c r="CB101" s="109"/>
      <c r="CC101" s="109"/>
      <c r="CD101" s="109"/>
    </row>
    <row r="102" spans="1:82" s="86" customFormat="1" ht="45" customHeight="1" x14ac:dyDescent="0.35">
      <c r="A102" s="177"/>
      <c r="B102" s="180"/>
      <c r="C102" s="183"/>
      <c r="D102" s="183"/>
      <c r="E102" s="185"/>
      <c r="F102" s="55" t="s">
        <v>716</v>
      </c>
      <c r="G102" s="54"/>
      <c r="H102" s="150"/>
      <c r="I102" s="140"/>
      <c r="J102" s="156"/>
      <c r="K102" s="49"/>
      <c r="L102" s="153"/>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109"/>
      <c r="AJ102" s="109"/>
      <c r="AK102" s="109"/>
      <c r="AL102" s="109"/>
      <c r="AM102" s="109"/>
      <c r="AN102" s="109"/>
      <c r="AO102" s="109"/>
      <c r="AP102" s="109"/>
      <c r="AQ102" s="109"/>
      <c r="AR102" s="109"/>
      <c r="AS102" s="109"/>
      <c r="AT102" s="109"/>
      <c r="AU102" s="109"/>
      <c r="AV102" s="109"/>
      <c r="AW102" s="109"/>
      <c r="AX102" s="109"/>
      <c r="AY102" s="109"/>
      <c r="AZ102" s="109"/>
      <c r="BA102" s="109"/>
      <c r="BB102" s="109"/>
      <c r="BC102" s="109"/>
      <c r="BD102" s="109"/>
      <c r="BE102" s="109"/>
      <c r="BF102" s="109"/>
      <c r="BG102" s="109"/>
      <c r="BH102" s="109"/>
      <c r="BI102" s="109"/>
      <c r="BJ102" s="109"/>
      <c r="BK102" s="109"/>
      <c r="BL102" s="109"/>
      <c r="BM102" s="109"/>
      <c r="BN102" s="109"/>
      <c r="BO102" s="109"/>
      <c r="BP102" s="109"/>
      <c r="BQ102" s="109"/>
      <c r="BR102" s="109"/>
      <c r="BS102" s="109"/>
      <c r="BT102" s="109"/>
      <c r="BU102" s="109"/>
      <c r="BV102" s="109"/>
      <c r="BW102" s="109"/>
      <c r="BX102" s="109"/>
      <c r="BY102" s="109"/>
      <c r="BZ102" s="109"/>
      <c r="CA102" s="109"/>
      <c r="CB102" s="109"/>
      <c r="CC102" s="109"/>
      <c r="CD102" s="109"/>
    </row>
    <row r="103" spans="1:82" s="86" customFormat="1" ht="45" customHeight="1" x14ac:dyDescent="0.35">
      <c r="A103" s="177"/>
      <c r="B103" s="180"/>
      <c r="C103" s="183"/>
      <c r="D103" s="183"/>
      <c r="E103" s="185"/>
      <c r="F103" s="55" t="s">
        <v>717</v>
      </c>
      <c r="G103" s="106"/>
      <c r="H103" s="150"/>
      <c r="I103" s="140"/>
      <c r="J103" s="156"/>
      <c r="K103" s="49"/>
      <c r="L103" s="153"/>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09"/>
      <c r="AR103" s="109"/>
      <c r="AS103" s="109"/>
      <c r="AT103" s="109"/>
      <c r="AU103" s="109"/>
      <c r="AV103" s="109"/>
      <c r="AW103" s="109"/>
      <c r="AX103" s="109"/>
      <c r="AY103" s="109"/>
      <c r="AZ103" s="109"/>
      <c r="BA103" s="109"/>
      <c r="BB103" s="109"/>
      <c r="BC103" s="109"/>
      <c r="BD103" s="109"/>
      <c r="BE103" s="109"/>
      <c r="BF103" s="109"/>
      <c r="BG103" s="109"/>
      <c r="BH103" s="109"/>
      <c r="BI103" s="109"/>
      <c r="BJ103" s="109"/>
      <c r="BK103" s="109"/>
      <c r="BL103" s="109"/>
      <c r="BM103" s="109"/>
      <c r="BN103" s="109"/>
      <c r="BO103" s="109"/>
      <c r="BP103" s="109"/>
      <c r="BQ103" s="109"/>
      <c r="BR103" s="109"/>
      <c r="BS103" s="109"/>
      <c r="BT103" s="109"/>
      <c r="BU103" s="109"/>
      <c r="BV103" s="109"/>
      <c r="BW103" s="109"/>
      <c r="BX103" s="109"/>
      <c r="BY103" s="109"/>
      <c r="BZ103" s="109"/>
      <c r="CA103" s="109"/>
      <c r="CB103" s="109"/>
      <c r="CC103" s="109"/>
      <c r="CD103" s="109"/>
    </row>
    <row r="104" spans="1:82" s="86" customFormat="1" ht="45" customHeight="1" x14ac:dyDescent="0.35">
      <c r="A104" s="177"/>
      <c r="B104" s="180"/>
      <c r="C104" s="183"/>
      <c r="D104" s="183"/>
      <c r="E104" s="185"/>
      <c r="F104" s="55" t="s">
        <v>719</v>
      </c>
      <c r="G104" s="106"/>
      <c r="H104" s="150"/>
      <c r="I104" s="140"/>
      <c r="J104" s="156"/>
      <c r="K104" s="49"/>
      <c r="L104" s="153"/>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09"/>
      <c r="AM104" s="109"/>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09"/>
      <c r="BQ104" s="109"/>
      <c r="BR104" s="109"/>
      <c r="BS104" s="109"/>
      <c r="BT104" s="109"/>
      <c r="BU104" s="109"/>
      <c r="BV104" s="109"/>
      <c r="BW104" s="109"/>
      <c r="BX104" s="109"/>
      <c r="BY104" s="109"/>
      <c r="BZ104" s="109"/>
      <c r="CA104" s="109"/>
      <c r="CB104" s="109"/>
      <c r="CC104" s="109"/>
      <c r="CD104" s="109"/>
    </row>
    <row r="105" spans="1:82" s="86" customFormat="1" ht="45" customHeight="1" x14ac:dyDescent="0.35">
      <c r="A105" s="177"/>
      <c r="B105" s="180"/>
      <c r="C105" s="183"/>
      <c r="D105" s="183"/>
      <c r="E105" s="185"/>
      <c r="F105" s="55" t="s">
        <v>720</v>
      </c>
      <c r="G105" s="106"/>
      <c r="H105" s="150"/>
      <c r="I105" s="140"/>
      <c r="J105" s="156"/>
      <c r="K105" s="49"/>
      <c r="L105" s="153"/>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09"/>
      <c r="AZ105" s="109"/>
      <c r="BA105" s="109"/>
      <c r="BB105" s="109"/>
      <c r="BC105" s="109"/>
      <c r="BD105" s="109"/>
      <c r="BE105" s="109"/>
      <c r="BF105" s="109"/>
      <c r="BG105" s="109"/>
      <c r="BH105" s="109"/>
      <c r="BI105" s="109"/>
      <c r="BJ105" s="109"/>
      <c r="BK105" s="109"/>
      <c r="BL105" s="109"/>
      <c r="BM105" s="109"/>
      <c r="BN105" s="109"/>
      <c r="BO105" s="109"/>
      <c r="BP105" s="109"/>
      <c r="BQ105" s="109"/>
      <c r="BR105" s="109"/>
      <c r="BS105" s="109"/>
      <c r="BT105" s="109"/>
      <c r="BU105" s="109"/>
      <c r="BV105" s="109"/>
      <c r="BW105" s="109"/>
      <c r="BX105" s="109"/>
      <c r="BY105" s="109"/>
      <c r="BZ105" s="109"/>
      <c r="CA105" s="109"/>
      <c r="CB105" s="109"/>
      <c r="CC105" s="109"/>
      <c r="CD105" s="109"/>
    </row>
    <row r="106" spans="1:82" s="86" customFormat="1" ht="45" customHeight="1" x14ac:dyDescent="0.35">
      <c r="A106" s="177"/>
      <c r="B106" s="180"/>
      <c r="C106" s="183"/>
      <c r="D106" s="183"/>
      <c r="E106" s="185"/>
      <c r="F106" s="55" t="s">
        <v>718</v>
      </c>
      <c r="G106" s="106"/>
      <c r="H106" s="150"/>
      <c r="I106" s="140"/>
      <c r="J106" s="156"/>
      <c r="K106" s="49"/>
      <c r="L106" s="153"/>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09"/>
      <c r="BQ106" s="109"/>
      <c r="BR106" s="109"/>
      <c r="BS106" s="109"/>
      <c r="BT106" s="109"/>
      <c r="BU106" s="109"/>
      <c r="BV106" s="109"/>
      <c r="BW106" s="109"/>
      <c r="BX106" s="109"/>
      <c r="BY106" s="109"/>
      <c r="BZ106" s="109"/>
      <c r="CA106" s="109"/>
      <c r="CB106" s="109"/>
      <c r="CC106" s="109"/>
      <c r="CD106" s="109"/>
    </row>
    <row r="107" spans="1:82" s="86" customFormat="1" ht="45" customHeight="1" x14ac:dyDescent="0.35">
      <c r="A107" s="177"/>
      <c r="B107" s="180"/>
      <c r="C107" s="183"/>
      <c r="D107" s="183"/>
      <c r="E107" s="185"/>
      <c r="F107" s="55" t="s">
        <v>370</v>
      </c>
      <c r="G107" s="106"/>
      <c r="H107" s="150" t="s">
        <v>224</v>
      </c>
      <c r="I107" s="140" t="s">
        <v>371</v>
      </c>
      <c r="J107" s="156" t="s">
        <v>364</v>
      </c>
      <c r="K107" s="49" t="s">
        <v>229</v>
      </c>
      <c r="L107" s="153"/>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09"/>
      <c r="AZ107" s="109"/>
      <c r="BA107" s="109"/>
      <c r="BB107" s="109"/>
      <c r="BC107" s="109"/>
      <c r="BD107" s="109"/>
      <c r="BE107" s="109"/>
      <c r="BF107" s="109"/>
      <c r="BG107" s="109"/>
      <c r="BH107" s="109"/>
      <c r="BI107" s="109"/>
      <c r="BJ107" s="109"/>
      <c r="BK107" s="109"/>
      <c r="BL107" s="109"/>
      <c r="BM107" s="109"/>
      <c r="BN107" s="109"/>
      <c r="BO107" s="109"/>
      <c r="BP107" s="109"/>
      <c r="BQ107" s="109"/>
      <c r="BR107" s="109"/>
      <c r="BS107" s="109"/>
      <c r="BT107" s="109"/>
      <c r="BU107" s="109"/>
      <c r="BV107" s="109"/>
      <c r="BW107" s="109"/>
      <c r="BX107" s="109"/>
      <c r="BY107" s="109"/>
      <c r="BZ107" s="109"/>
      <c r="CA107" s="109"/>
      <c r="CB107" s="109"/>
      <c r="CC107" s="109"/>
      <c r="CD107" s="109"/>
    </row>
    <row r="108" spans="1:82" s="86" customFormat="1" ht="45" customHeight="1" x14ac:dyDescent="0.35">
      <c r="A108" s="177"/>
      <c r="B108" s="180"/>
      <c r="C108" s="183"/>
      <c r="D108" s="183"/>
      <c r="E108" s="185"/>
      <c r="F108" s="55" t="s">
        <v>713</v>
      </c>
      <c r="G108" s="106"/>
      <c r="H108" s="150"/>
      <c r="I108" s="140"/>
      <c r="J108" s="156"/>
      <c r="K108" s="49"/>
      <c r="L108" s="153"/>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c r="BG108" s="109"/>
      <c r="BH108" s="109"/>
      <c r="BI108" s="109"/>
      <c r="BJ108" s="109"/>
      <c r="BK108" s="109"/>
      <c r="BL108" s="109"/>
      <c r="BM108" s="109"/>
      <c r="BN108" s="109"/>
      <c r="BO108" s="109"/>
      <c r="BP108" s="109"/>
      <c r="BQ108" s="109"/>
      <c r="BR108" s="109"/>
      <c r="BS108" s="109"/>
      <c r="BT108" s="109"/>
      <c r="BU108" s="109"/>
      <c r="BV108" s="109"/>
      <c r="BW108" s="109"/>
      <c r="BX108" s="109"/>
      <c r="BY108" s="109"/>
      <c r="BZ108" s="109"/>
      <c r="CA108" s="109"/>
      <c r="CB108" s="109"/>
      <c r="CC108" s="109"/>
      <c r="CD108" s="109"/>
    </row>
    <row r="109" spans="1:82" s="86" customFormat="1" ht="45" customHeight="1" x14ac:dyDescent="0.35">
      <c r="A109" s="178"/>
      <c r="B109" s="181"/>
      <c r="C109" s="184"/>
      <c r="D109" s="184"/>
      <c r="E109" s="186"/>
      <c r="F109" s="55" t="s">
        <v>372</v>
      </c>
      <c r="G109" s="54"/>
      <c r="H109" s="150" t="s">
        <v>224</v>
      </c>
      <c r="I109" s="140" t="s">
        <v>373</v>
      </c>
      <c r="J109" s="156" t="s">
        <v>364</v>
      </c>
      <c r="K109" s="157" t="s">
        <v>374</v>
      </c>
      <c r="L109" s="153"/>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c r="AN109" s="109"/>
      <c r="AO109" s="109"/>
      <c r="AP109" s="109"/>
      <c r="AQ109" s="109"/>
      <c r="AR109" s="109"/>
      <c r="AS109" s="109"/>
      <c r="AT109" s="109"/>
      <c r="AU109" s="109"/>
      <c r="AV109" s="109"/>
      <c r="AW109" s="109"/>
      <c r="AX109" s="109"/>
      <c r="AY109" s="109"/>
      <c r="AZ109" s="109"/>
      <c r="BA109" s="109"/>
      <c r="BB109" s="109"/>
      <c r="BC109" s="109"/>
      <c r="BD109" s="109"/>
      <c r="BE109" s="109"/>
      <c r="BF109" s="109"/>
      <c r="BG109" s="109"/>
      <c r="BH109" s="109"/>
      <c r="BI109" s="109"/>
      <c r="BJ109" s="109"/>
      <c r="BK109" s="109"/>
      <c r="BL109" s="109"/>
      <c r="BM109" s="109"/>
      <c r="BN109" s="109"/>
      <c r="BO109" s="109"/>
      <c r="BP109" s="109"/>
      <c r="BQ109" s="109"/>
      <c r="BR109" s="109"/>
      <c r="BS109" s="109"/>
      <c r="BT109" s="109"/>
      <c r="BU109" s="109"/>
      <c r="BV109" s="109"/>
      <c r="BW109" s="109"/>
      <c r="BX109" s="109"/>
      <c r="BY109" s="109"/>
      <c r="BZ109" s="109"/>
      <c r="CA109" s="109"/>
      <c r="CB109" s="109"/>
      <c r="CC109" s="109"/>
      <c r="CD109" s="109"/>
    </row>
    <row r="110" spans="1:82" s="48" customFormat="1" x14ac:dyDescent="0.35">
      <c r="A110" s="158"/>
      <c r="F110" s="162"/>
      <c r="G110" s="121"/>
      <c r="H110" s="121"/>
      <c r="I110" s="158"/>
      <c r="J110" s="121"/>
      <c r="K110" s="121"/>
    </row>
    <row r="111" spans="1:82" s="48" customFormat="1" x14ac:dyDescent="0.35">
      <c r="A111" s="158"/>
      <c r="F111" s="162"/>
      <c r="G111" s="121"/>
      <c r="H111" s="121"/>
      <c r="I111" s="158"/>
      <c r="J111" s="121"/>
      <c r="K111" s="121"/>
    </row>
    <row r="112" spans="1:82" s="48" customFormat="1" x14ac:dyDescent="0.35">
      <c r="A112" s="158"/>
      <c r="F112" s="162"/>
      <c r="G112" s="121"/>
      <c r="H112" s="121"/>
      <c r="I112" s="158"/>
      <c r="J112" s="121"/>
      <c r="K112" s="121"/>
    </row>
    <row r="113" spans="1:11" s="48" customFormat="1" x14ac:dyDescent="0.35">
      <c r="A113" s="158"/>
      <c r="F113" s="162"/>
      <c r="G113" s="121"/>
      <c r="H113" s="121"/>
      <c r="I113" s="158"/>
      <c r="J113" s="121"/>
      <c r="K113" s="121"/>
    </row>
    <row r="114" spans="1:11" s="48" customFormat="1" x14ac:dyDescent="0.35">
      <c r="A114" s="158"/>
      <c r="F114" s="162"/>
      <c r="G114" s="121"/>
      <c r="H114" s="121"/>
      <c r="I114" s="158"/>
      <c r="J114" s="121"/>
      <c r="K114" s="121"/>
    </row>
    <row r="115" spans="1:11" s="48" customFormat="1" x14ac:dyDescent="0.35">
      <c r="A115" s="158"/>
      <c r="F115" s="162"/>
      <c r="G115" s="121"/>
      <c r="H115" s="121"/>
      <c r="I115" s="158"/>
      <c r="J115" s="121"/>
      <c r="K115" s="121"/>
    </row>
    <row r="116" spans="1:11" s="48" customFormat="1" x14ac:dyDescent="0.35">
      <c r="A116" s="158"/>
      <c r="B116" s="48" t="s">
        <v>375</v>
      </c>
      <c r="F116" s="162"/>
      <c r="G116" s="121"/>
      <c r="H116" s="121"/>
      <c r="I116" s="158"/>
      <c r="J116" s="121"/>
      <c r="K116" s="121"/>
    </row>
    <row r="117" spans="1:11" s="48" customFormat="1" x14ac:dyDescent="0.35">
      <c r="A117" s="158"/>
      <c r="F117" s="162"/>
      <c r="G117" s="121"/>
      <c r="H117" s="121"/>
      <c r="I117" s="158"/>
      <c r="J117" s="121"/>
      <c r="K117" s="121"/>
    </row>
    <row r="118" spans="1:11" s="48" customFormat="1" x14ac:dyDescent="0.35">
      <c r="A118" s="158"/>
      <c r="F118" s="162"/>
      <c r="G118" s="121"/>
      <c r="H118" s="121"/>
      <c r="I118" s="158"/>
      <c r="J118" s="121"/>
      <c r="K118" s="121"/>
    </row>
    <row r="119" spans="1:11" s="48" customFormat="1" x14ac:dyDescent="0.35">
      <c r="A119" s="158"/>
      <c r="F119" s="162"/>
      <c r="G119" s="121"/>
      <c r="H119" s="121"/>
      <c r="I119" s="158"/>
      <c r="J119" s="121"/>
      <c r="K119" s="121"/>
    </row>
    <row r="120" spans="1:11" s="48" customFormat="1" x14ac:dyDescent="0.35">
      <c r="A120" s="158"/>
      <c r="F120" s="162"/>
      <c r="G120" s="121"/>
      <c r="H120" s="121"/>
      <c r="I120" s="158"/>
      <c r="J120" s="121"/>
      <c r="K120" s="121"/>
    </row>
    <row r="121" spans="1:11" s="48" customFormat="1" x14ac:dyDescent="0.35">
      <c r="A121" s="158"/>
      <c r="F121" s="162"/>
      <c r="G121" s="121"/>
      <c r="H121" s="121"/>
      <c r="I121" s="158"/>
      <c r="J121" s="121"/>
      <c r="K121" s="121"/>
    </row>
    <row r="122" spans="1:11" s="48" customFormat="1" x14ac:dyDescent="0.35">
      <c r="A122" s="158"/>
      <c r="F122" s="162"/>
      <c r="G122" s="121"/>
      <c r="H122" s="121"/>
      <c r="I122" s="158"/>
      <c r="J122" s="121"/>
      <c r="K122" s="121"/>
    </row>
    <row r="123" spans="1:11" s="48" customFormat="1" x14ac:dyDescent="0.35">
      <c r="A123" s="158"/>
      <c r="F123" s="162"/>
      <c r="G123" s="121"/>
      <c r="H123" s="121"/>
      <c r="I123" s="158"/>
      <c r="J123" s="121"/>
      <c r="K123" s="121"/>
    </row>
    <row r="124" spans="1:11" s="48" customFormat="1" x14ac:dyDescent="0.35">
      <c r="A124" s="158"/>
      <c r="F124" s="162"/>
      <c r="G124" s="121"/>
      <c r="H124" s="121"/>
      <c r="I124" s="158"/>
      <c r="J124" s="121"/>
      <c r="K124" s="121"/>
    </row>
    <row r="125" spans="1:11" s="48" customFormat="1" x14ac:dyDescent="0.35">
      <c r="A125" s="158"/>
      <c r="F125" s="162"/>
      <c r="G125" s="121"/>
      <c r="H125" s="121"/>
      <c r="I125" s="158"/>
      <c r="J125" s="121"/>
      <c r="K125" s="121"/>
    </row>
    <row r="126" spans="1:11" s="48" customFormat="1" x14ac:dyDescent="0.35">
      <c r="A126" s="158"/>
      <c r="F126" s="162"/>
      <c r="G126" s="121"/>
      <c r="H126" s="121"/>
      <c r="I126" s="158"/>
      <c r="J126" s="121"/>
      <c r="K126" s="121"/>
    </row>
    <row r="127" spans="1:11" s="48" customFormat="1" x14ac:dyDescent="0.35">
      <c r="A127" s="158"/>
      <c r="F127" s="162"/>
      <c r="G127" s="121"/>
      <c r="H127" s="121"/>
      <c r="I127" s="158"/>
      <c r="J127" s="121"/>
      <c r="K127" s="121"/>
    </row>
    <row r="128" spans="1:11" s="48" customFormat="1" x14ac:dyDescent="0.35">
      <c r="A128" s="158"/>
      <c r="F128" s="162"/>
      <c r="G128" s="121"/>
      <c r="H128" s="121"/>
      <c r="I128" s="158"/>
      <c r="J128" s="121"/>
      <c r="K128" s="121"/>
    </row>
    <row r="129" spans="1:11" s="48" customFormat="1" x14ac:dyDescent="0.35">
      <c r="A129" s="158"/>
      <c r="F129" s="162"/>
      <c r="G129" s="121"/>
      <c r="H129" s="121"/>
      <c r="I129" s="158"/>
      <c r="J129" s="121"/>
      <c r="K129" s="121"/>
    </row>
    <row r="130" spans="1:11" s="48" customFormat="1" x14ac:dyDescent="0.35">
      <c r="A130" s="158"/>
      <c r="F130" s="162"/>
      <c r="G130" s="121"/>
      <c r="H130" s="121"/>
      <c r="I130" s="158"/>
      <c r="J130" s="121"/>
      <c r="K130" s="121"/>
    </row>
    <row r="131" spans="1:11" s="48" customFormat="1" x14ac:dyDescent="0.35">
      <c r="A131" s="158"/>
      <c r="F131" s="162"/>
      <c r="G131" s="121"/>
      <c r="H131" s="121"/>
      <c r="I131" s="158"/>
      <c r="J131" s="121"/>
      <c r="K131" s="121"/>
    </row>
    <row r="132" spans="1:11" s="48" customFormat="1" x14ac:dyDescent="0.35">
      <c r="A132" s="158"/>
      <c r="F132" s="162"/>
      <c r="G132" s="121"/>
      <c r="H132" s="121"/>
      <c r="I132" s="158"/>
      <c r="J132" s="121"/>
      <c r="K132" s="121"/>
    </row>
    <row r="133" spans="1:11" s="48" customFormat="1" x14ac:dyDescent="0.35">
      <c r="A133" s="158"/>
      <c r="F133" s="162"/>
      <c r="G133" s="121"/>
      <c r="H133" s="121"/>
      <c r="I133" s="158"/>
      <c r="J133" s="121"/>
      <c r="K133" s="121"/>
    </row>
    <row r="134" spans="1:11" s="48" customFormat="1" x14ac:dyDescent="0.35">
      <c r="A134" s="158"/>
      <c r="F134" s="162"/>
      <c r="G134" s="121"/>
      <c r="H134" s="121"/>
      <c r="I134" s="158"/>
      <c r="J134" s="121"/>
      <c r="K134" s="121"/>
    </row>
    <row r="135" spans="1:11" s="48" customFormat="1" x14ac:dyDescent="0.35">
      <c r="A135" s="158"/>
      <c r="F135" s="162"/>
      <c r="G135" s="121"/>
      <c r="H135" s="121"/>
      <c r="I135" s="158"/>
      <c r="J135" s="121"/>
      <c r="K135" s="121"/>
    </row>
    <row r="136" spans="1:11" s="48" customFormat="1" x14ac:dyDescent="0.35">
      <c r="A136" s="158"/>
      <c r="F136" s="162"/>
      <c r="G136" s="121"/>
      <c r="H136" s="121"/>
      <c r="I136" s="158"/>
      <c r="J136" s="121"/>
      <c r="K136" s="121"/>
    </row>
    <row r="137" spans="1:11" s="48" customFormat="1" x14ac:dyDescent="0.35">
      <c r="A137" s="158"/>
      <c r="F137" s="162"/>
      <c r="G137" s="121"/>
      <c r="H137" s="121"/>
      <c r="I137" s="158"/>
      <c r="J137" s="121"/>
      <c r="K137" s="121"/>
    </row>
    <row r="138" spans="1:11" s="48" customFormat="1" x14ac:dyDescent="0.35">
      <c r="A138" s="158"/>
      <c r="F138" s="162"/>
      <c r="G138" s="121"/>
      <c r="H138" s="121"/>
      <c r="I138" s="158"/>
      <c r="J138" s="121"/>
      <c r="K138" s="121"/>
    </row>
    <row r="139" spans="1:11" s="48" customFormat="1" x14ac:dyDescent="0.35">
      <c r="A139" s="158"/>
      <c r="F139" s="162"/>
      <c r="G139" s="121"/>
      <c r="H139" s="121"/>
      <c r="I139" s="158"/>
      <c r="J139" s="121"/>
      <c r="K139" s="121"/>
    </row>
    <row r="140" spans="1:11" s="48" customFormat="1" x14ac:dyDescent="0.35">
      <c r="A140" s="158"/>
      <c r="F140" s="162"/>
      <c r="G140" s="121"/>
      <c r="H140" s="121"/>
      <c r="I140" s="158"/>
      <c r="J140" s="121"/>
      <c r="K140" s="121"/>
    </row>
    <row r="141" spans="1:11" s="48" customFormat="1" x14ac:dyDescent="0.35">
      <c r="A141" s="158"/>
      <c r="F141" s="162"/>
      <c r="G141" s="121"/>
      <c r="H141" s="121"/>
      <c r="I141" s="158"/>
      <c r="J141" s="121"/>
      <c r="K141" s="121"/>
    </row>
    <row r="142" spans="1:11" s="48" customFormat="1" x14ac:dyDescent="0.35">
      <c r="A142" s="158"/>
      <c r="F142" s="162"/>
      <c r="G142" s="121"/>
      <c r="H142" s="121"/>
      <c r="I142" s="158"/>
      <c r="J142" s="121"/>
      <c r="K142" s="121"/>
    </row>
    <row r="143" spans="1:11" s="48" customFormat="1" x14ac:dyDescent="0.35">
      <c r="A143" s="158"/>
      <c r="F143" s="162"/>
      <c r="G143" s="121"/>
      <c r="H143" s="121"/>
      <c r="I143" s="158"/>
      <c r="J143" s="121"/>
      <c r="K143" s="121"/>
    </row>
    <row r="144" spans="1:11" s="48" customFormat="1" x14ac:dyDescent="0.35">
      <c r="A144" s="158"/>
      <c r="F144" s="162"/>
      <c r="G144" s="121"/>
      <c r="H144" s="121"/>
      <c r="I144" s="158"/>
      <c r="J144" s="121"/>
      <c r="K144" s="121"/>
    </row>
    <row r="145" spans="1:11" s="48" customFormat="1" x14ac:dyDescent="0.35">
      <c r="A145" s="158"/>
      <c r="F145" s="162"/>
      <c r="G145" s="121"/>
      <c r="H145" s="121"/>
      <c r="I145" s="158"/>
      <c r="J145" s="121"/>
      <c r="K145" s="121"/>
    </row>
    <row r="146" spans="1:11" s="48" customFormat="1" x14ac:dyDescent="0.35">
      <c r="A146" s="158"/>
      <c r="F146" s="162"/>
      <c r="G146" s="121"/>
      <c r="H146" s="121"/>
      <c r="I146" s="158"/>
      <c r="J146" s="121"/>
      <c r="K146" s="121"/>
    </row>
    <row r="147" spans="1:11" s="48" customFormat="1" x14ac:dyDescent="0.35">
      <c r="A147" s="158"/>
      <c r="F147" s="162"/>
      <c r="G147" s="121"/>
      <c r="H147" s="121"/>
      <c r="I147" s="158"/>
      <c r="J147" s="121"/>
      <c r="K147" s="121"/>
    </row>
    <row r="148" spans="1:11" s="48" customFormat="1" x14ac:dyDescent="0.35">
      <c r="A148" s="158"/>
      <c r="F148" s="162"/>
      <c r="G148" s="121"/>
      <c r="H148" s="121"/>
      <c r="I148" s="158"/>
      <c r="J148" s="121"/>
      <c r="K148" s="121"/>
    </row>
    <row r="149" spans="1:11" s="48" customFormat="1" x14ac:dyDescent="0.35">
      <c r="A149" s="158"/>
      <c r="F149" s="162"/>
      <c r="G149" s="121"/>
      <c r="H149" s="121"/>
      <c r="I149" s="158"/>
      <c r="J149" s="121"/>
      <c r="K149" s="121"/>
    </row>
    <row r="150" spans="1:11" s="48" customFormat="1" x14ac:dyDescent="0.35">
      <c r="A150" s="158"/>
      <c r="F150" s="162"/>
      <c r="G150" s="121"/>
      <c r="H150" s="121"/>
      <c r="I150" s="158"/>
      <c r="J150" s="121"/>
      <c r="K150" s="121"/>
    </row>
    <row r="151" spans="1:11" s="48" customFormat="1" x14ac:dyDescent="0.35">
      <c r="A151" s="158"/>
      <c r="F151" s="162"/>
      <c r="G151" s="121"/>
      <c r="H151" s="121"/>
      <c r="I151" s="158"/>
      <c r="J151" s="121"/>
      <c r="K151" s="121"/>
    </row>
    <row r="152" spans="1:11" s="48" customFormat="1" x14ac:dyDescent="0.35">
      <c r="A152" s="158"/>
      <c r="F152" s="162"/>
      <c r="G152" s="121"/>
      <c r="H152" s="121"/>
      <c r="I152" s="158"/>
      <c r="J152" s="121"/>
      <c r="K152" s="121"/>
    </row>
    <row r="153" spans="1:11" s="48" customFormat="1" x14ac:dyDescent="0.35">
      <c r="A153" s="158"/>
      <c r="F153" s="162"/>
      <c r="G153" s="121"/>
      <c r="H153" s="121"/>
      <c r="I153" s="158"/>
      <c r="J153" s="121"/>
      <c r="K153" s="121"/>
    </row>
    <row r="154" spans="1:11" s="48" customFormat="1" x14ac:dyDescent="0.35">
      <c r="A154" s="158"/>
      <c r="F154" s="162"/>
      <c r="G154" s="121"/>
      <c r="H154" s="121"/>
      <c r="I154" s="158"/>
      <c r="J154" s="121"/>
      <c r="K154" s="121"/>
    </row>
    <row r="155" spans="1:11" s="48" customFormat="1" x14ac:dyDescent="0.35">
      <c r="A155" s="158"/>
      <c r="F155" s="162"/>
      <c r="G155" s="121"/>
      <c r="H155" s="121"/>
      <c r="I155" s="158"/>
      <c r="J155" s="121"/>
      <c r="K155" s="121"/>
    </row>
    <row r="156" spans="1:11" s="48" customFormat="1" x14ac:dyDescent="0.35">
      <c r="A156" s="158"/>
      <c r="F156" s="162"/>
      <c r="G156" s="121"/>
      <c r="H156" s="121"/>
      <c r="I156" s="158"/>
      <c r="J156" s="121"/>
      <c r="K156" s="121"/>
    </row>
    <row r="157" spans="1:11" s="48" customFormat="1" x14ac:dyDescent="0.35">
      <c r="A157" s="158"/>
      <c r="F157" s="162"/>
      <c r="G157" s="121"/>
      <c r="H157" s="121"/>
      <c r="I157" s="158"/>
      <c r="J157" s="121"/>
      <c r="K157" s="121"/>
    </row>
    <row r="158" spans="1:11" s="48" customFormat="1" x14ac:dyDescent="0.35">
      <c r="A158" s="158"/>
      <c r="F158" s="162"/>
      <c r="G158" s="121"/>
      <c r="H158" s="121"/>
      <c r="I158" s="158"/>
      <c r="J158" s="121"/>
      <c r="K158" s="121"/>
    </row>
    <row r="159" spans="1:11" s="48" customFormat="1" x14ac:dyDescent="0.35">
      <c r="A159" s="158"/>
      <c r="F159" s="162"/>
      <c r="G159" s="121"/>
      <c r="H159" s="121"/>
      <c r="I159" s="158"/>
      <c r="J159" s="121"/>
      <c r="K159" s="121"/>
    </row>
    <row r="160" spans="1:11" s="48" customFormat="1" x14ac:dyDescent="0.35">
      <c r="A160" s="158"/>
      <c r="F160" s="162"/>
      <c r="G160" s="121"/>
      <c r="H160" s="121"/>
      <c r="I160" s="158"/>
      <c r="J160" s="121"/>
      <c r="K160" s="121"/>
    </row>
    <row r="161" spans="1:11" s="48" customFormat="1" x14ac:dyDescent="0.35">
      <c r="A161" s="158"/>
      <c r="F161" s="162"/>
      <c r="G161" s="121"/>
      <c r="H161" s="121"/>
      <c r="I161" s="158"/>
      <c r="J161" s="121"/>
      <c r="K161" s="121"/>
    </row>
    <row r="162" spans="1:11" s="48" customFormat="1" x14ac:dyDescent="0.35">
      <c r="A162" s="158"/>
      <c r="F162" s="162"/>
      <c r="G162" s="121"/>
      <c r="H162" s="121"/>
      <c r="I162" s="158"/>
      <c r="J162" s="121"/>
      <c r="K162" s="121"/>
    </row>
    <row r="163" spans="1:11" s="48" customFormat="1" x14ac:dyDescent="0.35">
      <c r="A163" s="158"/>
      <c r="F163" s="162"/>
      <c r="G163" s="121"/>
      <c r="H163" s="121"/>
      <c r="I163" s="158"/>
      <c r="J163" s="121"/>
      <c r="K163" s="121"/>
    </row>
    <row r="164" spans="1:11" s="48" customFormat="1" x14ac:dyDescent="0.35">
      <c r="A164" s="158"/>
      <c r="F164" s="162"/>
      <c r="G164" s="121"/>
      <c r="H164" s="121"/>
      <c r="I164" s="158"/>
      <c r="J164" s="121"/>
      <c r="K164" s="121"/>
    </row>
    <row r="165" spans="1:11" s="48" customFormat="1" x14ac:dyDescent="0.35">
      <c r="A165" s="158"/>
      <c r="F165" s="162"/>
      <c r="G165" s="121"/>
      <c r="H165" s="121"/>
      <c r="I165" s="158"/>
      <c r="J165" s="121"/>
      <c r="K165" s="121"/>
    </row>
    <row r="166" spans="1:11" s="48" customFormat="1" x14ac:dyDescent="0.35">
      <c r="A166" s="158"/>
      <c r="F166" s="162"/>
      <c r="G166" s="121"/>
      <c r="H166" s="121"/>
      <c r="I166" s="158"/>
      <c r="J166" s="121"/>
      <c r="K166" s="121"/>
    </row>
    <row r="167" spans="1:11" s="48" customFormat="1" x14ac:dyDescent="0.35">
      <c r="A167" s="158"/>
      <c r="F167" s="162"/>
      <c r="G167" s="121"/>
      <c r="H167" s="121"/>
      <c r="I167" s="158"/>
      <c r="J167" s="121"/>
      <c r="K167" s="121"/>
    </row>
    <row r="168" spans="1:11" s="48" customFormat="1" x14ac:dyDescent="0.35">
      <c r="A168" s="158"/>
      <c r="F168" s="162"/>
      <c r="G168" s="121"/>
      <c r="H168" s="121"/>
      <c r="I168" s="158"/>
      <c r="J168" s="121"/>
      <c r="K168" s="121"/>
    </row>
    <row r="169" spans="1:11" s="48" customFormat="1" x14ac:dyDescent="0.35">
      <c r="A169" s="158"/>
      <c r="F169" s="162"/>
      <c r="G169" s="121"/>
      <c r="H169" s="121"/>
      <c r="I169" s="158"/>
      <c r="J169" s="121"/>
      <c r="K169" s="121"/>
    </row>
    <row r="170" spans="1:11" s="48" customFormat="1" x14ac:dyDescent="0.35">
      <c r="A170" s="158"/>
      <c r="F170" s="162"/>
      <c r="G170" s="121"/>
      <c r="H170" s="121"/>
      <c r="I170" s="158"/>
      <c r="J170" s="121"/>
      <c r="K170" s="121"/>
    </row>
    <row r="171" spans="1:11" s="48" customFormat="1" x14ac:dyDescent="0.35">
      <c r="A171" s="158"/>
      <c r="F171" s="162"/>
      <c r="G171" s="121"/>
      <c r="H171" s="121"/>
      <c r="I171" s="158"/>
      <c r="J171" s="121"/>
      <c r="K171" s="121"/>
    </row>
    <row r="172" spans="1:11" s="48" customFormat="1" x14ac:dyDescent="0.35">
      <c r="A172" s="158"/>
      <c r="F172" s="162"/>
      <c r="G172" s="121"/>
      <c r="H172" s="121"/>
      <c r="I172" s="158"/>
      <c r="J172" s="121"/>
      <c r="K172" s="121"/>
    </row>
    <row r="173" spans="1:11" s="48" customFormat="1" x14ac:dyDescent="0.35">
      <c r="A173" s="158"/>
      <c r="F173" s="162"/>
      <c r="G173" s="121"/>
      <c r="H173" s="121"/>
      <c r="I173" s="158"/>
      <c r="J173" s="121"/>
      <c r="K173" s="121"/>
    </row>
    <row r="174" spans="1:11" s="48" customFormat="1" x14ac:dyDescent="0.35">
      <c r="A174" s="158"/>
      <c r="F174" s="162"/>
      <c r="G174" s="121"/>
      <c r="H174" s="121"/>
      <c r="I174" s="158"/>
      <c r="J174" s="121"/>
      <c r="K174" s="121"/>
    </row>
    <row r="175" spans="1:11" s="48" customFormat="1" x14ac:dyDescent="0.35">
      <c r="A175" s="158"/>
      <c r="F175" s="162"/>
      <c r="G175" s="121"/>
      <c r="H175" s="121"/>
      <c r="I175" s="158"/>
      <c r="J175" s="121"/>
      <c r="K175" s="121"/>
    </row>
    <row r="176" spans="1:11" s="48" customFormat="1" x14ac:dyDescent="0.35">
      <c r="A176" s="158"/>
      <c r="F176" s="162"/>
      <c r="G176" s="121"/>
      <c r="H176" s="121"/>
      <c r="I176" s="158"/>
      <c r="J176" s="121"/>
      <c r="K176" s="121"/>
    </row>
    <row r="177" spans="1:11" s="48" customFormat="1" x14ac:dyDescent="0.35">
      <c r="A177" s="158"/>
      <c r="F177" s="162"/>
      <c r="G177" s="121"/>
      <c r="H177" s="121"/>
      <c r="I177" s="158"/>
      <c r="J177" s="121"/>
      <c r="K177" s="121"/>
    </row>
    <row r="178" spans="1:11" s="48" customFormat="1" x14ac:dyDescent="0.35">
      <c r="A178" s="158"/>
      <c r="F178" s="162"/>
      <c r="G178" s="121"/>
      <c r="H178" s="121"/>
      <c r="I178" s="158"/>
      <c r="J178" s="121"/>
      <c r="K178" s="121"/>
    </row>
    <row r="179" spans="1:11" s="48" customFormat="1" x14ac:dyDescent="0.35">
      <c r="A179" s="158"/>
      <c r="F179" s="162"/>
      <c r="G179" s="121"/>
      <c r="H179" s="121"/>
      <c r="I179" s="158"/>
      <c r="J179" s="121"/>
      <c r="K179" s="121"/>
    </row>
    <row r="180" spans="1:11" s="48" customFormat="1" x14ac:dyDescent="0.35">
      <c r="A180" s="158"/>
      <c r="F180" s="162"/>
      <c r="G180" s="121"/>
      <c r="H180" s="121"/>
      <c r="I180" s="158"/>
      <c r="J180" s="121"/>
      <c r="K180" s="121"/>
    </row>
    <row r="181" spans="1:11" s="48" customFormat="1" x14ac:dyDescent="0.35">
      <c r="A181" s="158"/>
      <c r="F181" s="162"/>
      <c r="G181" s="121"/>
      <c r="H181" s="121"/>
      <c r="I181" s="158"/>
      <c r="J181" s="121"/>
      <c r="K181" s="121"/>
    </row>
    <row r="182" spans="1:11" s="48" customFormat="1" x14ac:dyDescent="0.35">
      <c r="A182" s="158"/>
      <c r="F182" s="162"/>
      <c r="G182" s="121"/>
      <c r="H182" s="121"/>
      <c r="I182" s="158"/>
      <c r="J182" s="121"/>
      <c r="K182" s="121"/>
    </row>
    <row r="183" spans="1:11" s="48" customFormat="1" x14ac:dyDescent="0.35">
      <c r="A183" s="158"/>
      <c r="F183" s="162"/>
      <c r="G183" s="121"/>
      <c r="H183" s="121"/>
      <c r="I183" s="158"/>
      <c r="J183" s="121"/>
      <c r="K183" s="121"/>
    </row>
    <row r="184" spans="1:11" s="48" customFormat="1" x14ac:dyDescent="0.35">
      <c r="A184" s="158"/>
      <c r="F184" s="162"/>
      <c r="G184" s="121"/>
      <c r="H184" s="121"/>
      <c r="I184" s="158"/>
      <c r="J184" s="121"/>
      <c r="K184" s="121"/>
    </row>
    <row r="185" spans="1:11" s="48" customFormat="1" x14ac:dyDescent="0.35">
      <c r="A185" s="158"/>
      <c r="F185" s="162"/>
      <c r="G185" s="121"/>
      <c r="H185" s="121"/>
      <c r="I185" s="158"/>
      <c r="J185" s="121"/>
      <c r="K185" s="121"/>
    </row>
    <row r="186" spans="1:11" s="48" customFormat="1" x14ac:dyDescent="0.35">
      <c r="A186" s="158"/>
      <c r="F186" s="162"/>
      <c r="G186" s="121"/>
      <c r="H186" s="121"/>
      <c r="I186" s="158"/>
      <c r="J186" s="121"/>
      <c r="K186" s="121"/>
    </row>
    <row r="187" spans="1:11" s="48" customFormat="1" x14ac:dyDescent="0.35">
      <c r="A187" s="158"/>
      <c r="F187" s="162"/>
      <c r="G187" s="121"/>
      <c r="H187" s="121"/>
      <c r="I187" s="158"/>
      <c r="J187" s="121"/>
      <c r="K187" s="121"/>
    </row>
    <row r="188" spans="1:11" s="48" customFormat="1" x14ac:dyDescent="0.35">
      <c r="A188" s="158"/>
      <c r="F188" s="162"/>
      <c r="G188" s="121"/>
      <c r="H188" s="121"/>
      <c r="I188" s="158"/>
      <c r="J188" s="121"/>
      <c r="K188" s="121"/>
    </row>
    <row r="189" spans="1:11" s="48" customFormat="1" x14ac:dyDescent="0.35">
      <c r="A189" s="158"/>
      <c r="F189" s="162"/>
      <c r="G189" s="121"/>
      <c r="H189" s="121"/>
      <c r="I189" s="158"/>
      <c r="J189" s="121"/>
      <c r="K189" s="121"/>
    </row>
    <row r="190" spans="1:11" s="48" customFormat="1" x14ac:dyDescent="0.35">
      <c r="A190" s="158"/>
      <c r="F190" s="162"/>
      <c r="G190" s="121"/>
      <c r="H190" s="121"/>
      <c r="I190" s="158"/>
      <c r="J190" s="121"/>
      <c r="K190" s="121"/>
    </row>
    <row r="191" spans="1:11" s="48" customFormat="1" x14ac:dyDescent="0.35">
      <c r="A191" s="158"/>
      <c r="F191" s="162"/>
      <c r="G191" s="121"/>
      <c r="H191" s="121"/>
      <c r="I191" s="158"/>
      <c r="J191" s="121"/>
      <c r="K191" s="121"/>
    </row>
    <row r="192" spans="1:11" s="48" customFormat="1" x14ac:dyDescent="0.35">
      <c r="A192" s="158"/>
      <c r="F192" s="162"/>
      <c r="G192" s="121"/>
      <c r="H192" s="121"/>
      <c r="I192" s="158"/>
      <c r="J192" s="121"/>
      <c r="K192" s="121"/>
    </row>
    <row r="193" spans="1:11" s="48" customFormat="1" x14ac:dyDescent="0.35">
      <c r="A193" s="158"/>
      <c r="F193" s="162"/>
      <c r="G193" s="121"/>
      <c r="H193" s="121"/>
      <c r="I193" s="158"/>
      <c r="J193" s="121"/>
      <c r="K193" s="121"/>
    </row>
    <row r="194" spans="1:11" s="48" customFormat="1" x14ac:dyDescent="0.35">
      <c r="A194" s="158"/>
      <c r="F194" s="162"/>
      <c r="G194" s="121"/>
      <c r="H194" s="121"/>
      <c r="I194" s="158"/>
      <c r="J194" s="121"/>
      <c r="K194" s="121"/>
    </row>
    <row r="195" spans="1:11" s="48" customFormat="1" x14ac:dyDescent="0.35">
      <c r="A195" s="158"/>
      <c r="F195" s="162"/>
      <c r="G195" s="121"/>
      <c r="H195" s="121"/>
      <c r="I195" s="158"/>
      <c r="J195" s="121"/>
      <c r="K195" s="121"/>
    </row>
    <row r="196" spans="1:11" s="48" customFormat="1" x14ac:dyDescent="0.35">
      <c r="A196" s="158"/>
      <c r="F196" s="162"/>
      <c r="G196" s="121"/>
      <c r="H196" s="121"/>
      <c r="I196" s="158"/>
      <c r="J196" s="121"/>
      <c r="K196" s="121"/>
    </row>
    <row r="197" spans="1:11" s="48" customFormat="1" x14ac:dyDescent="0.35">
      <c r="A197" s="158"/>
      <c r="F197" s="162"/>
      <c r="G197" s="121"/>
      <c r="H197" s="121"/>
      <c r="I197" s="158"/>
      <c r="J197" s="121"/>
      <c r="K197" s="121"/>
    </row>
    <row r="198" spans="1:11" s="48" customFormat="1" x14ac:dyDescent="0.35">
      <c r="A198" s="158"/>
      <c r="F198" s="162"/>
      <c r="G198" s="121"/>
      <c r="H198" s="121"/>
      <c r="I198" s="158"/>
      <c r="J198" s="121"/>
      <c r="K198" s="121"/>
    </row>
    <row r="199" spans="1:11" s="48" customFormat="1" x14ac:dyDescent="0.35">
      <c r="A199" s="158"/>
      <c r="F199" s="162"/>
      <c r="G199" s="121"/>
      <c r="H199" s="121"/>
      <c r="I199" s="158"/>
      <c r="J199" s="121"/>
      <c r="K199" s="121"/>
    </row>
    <row r="200" spans="1:11" s="48" customFormat="1" x14ac:dyDescent="0.35">
      <c r="A200" s="158"/>
      <c r="F200" s="162"/>
      <c r="G200" s="121"/>
      <c r="H200" s="121"/>
      <c r="I200" s="158"/>
      <c r="J200" s="121"/>
      <c r="K200" s="121"/>
    </row>
    <row r="201" spans="1:11" s="48" customFormat="1" x14ac:dyDescent="0.35">
      <c r="A201" s="158"/>
      <c r="F201" s="162"/>
      <c r="G201" s="121"/>
      <c r="H201" s="121"/>
      <c r="I201" s="158"/>
      <c r="J201" s="121"/>
      <c r="K201" s="121"/>
    </row>
    <row r="202" spans="1:11" s="48" customFormat="1" x14ac:dyDescent="0.35">
      <c r="A202" s="158"/>
      <c r="F202" s="162"/>
      <c r="G202" s="121"/>
      <c r="H202" s="121"/>
      <c r="I202" s="158"/>
      <c r="J202" s="121"/>
      <c r="K202" s="121"/>
    </row>
    <row r="203" spans="1:11" s="48" customFormat="1" x14ac:dyDescent="0.35">
      <c r="A203" s="158"/>
      <c r="F203" s="162"/>
      <c r="G203" s="121"/>
      <c r="H203" s="121"/>
      <c r="I203" s="158"/>
      <c r="J203" s="121"/>
      <c r="K203" s="121"/>
    </row>
    <row r="204" spans="1:11" s="48" customFormat="1" x14ac:dyDescent="0.35">
      <c r="A204" s="158"/>
      <c r="F204" s="162"/>
      <c r="G204" s="121"/>
      <c r="H204" s="121"/>
      <c r="I204" s="158"/>
      <c r="J204" s="121"/>
      <c r="K204" s="121"/>
    </row>
    <row r="205" spans="1:11" s="48" customFormat="1" x14ac:dyDescent="0.35">
      <c r="A205" s="158"/>
      <c r="F205" s="162"/>
      <c r="G205" s="121"/>
      <c r="H205" s="121"/>
      <c r="I205" s="158"/>
      <c r="J205" s="121"/>
      <c r="K205" s="121"/>
    </row>
    <row r="206" spans="1:11" s="48" customFormat="1" x14ac:dyDescent="0.35">
      <c r="A206" s="158"/>
      <c r="F206" s="162"/>
      <c r="G206" s="121"/>
      <c r="H206" s="121"/>
      <c r="I206" s="158"/>
      <c r="J206" s="121"/>
      <c r="K206" s="121"/>
    </row>
    <row r="207" spans="1:11" s="48" customFormat="1" x14ac:dyDescent="0.35">
      <c r="A207" s="158"/>
      <c r="F207" s="162"/>
      <c r="G207" s="121"/>
      <c r="H207" s="121"/>
      <c r="I207" s="158"/>
      <c r="J207" s="121"/>
      <c r="K207" s="121"/>
    </row>
    <row r="208" spans="1:11" s="48" customFormat="1" x14ac:dyDescent="0.35">
      <c r="A208" s="158"/>
      <c r="F208" s="162"/>
      <c r="G208" s="121"/>
      <c r="H208" s="121"/>
      <c r="I208" s="158"/>
      <c r="J208" s="121"/>
      <c r="K208" s="121"/>
    </row>
    <row r="209" spans="1:11" s="48" customFormat="1" x14ac:dyDescent="0.35">
      <c r="A209" s="158"/>
      <c r="F209" s="162"/>
      <c r="G209" s="121"/>
      <c r="H209" s="121"/>
      <c r="I209" s="158"/>
      <c r="J209" s="121"/>
      <c r="K209" s="121"/>
    </row>
    <row r="210" spans="1:11" s="48" customFormat="1" x14ac:dyDescent="0.35">
      <c r="A210" s="158"/>
      <c r="F210" s="162"/>
      <c r="G210" s="121"/>
      <c r="H210" s="121"/>
      <c r="I210" s="158"/>
      <c r="J210" s="121"/>
      <c r="K210" s="121"/>
    </row>
    <row r="211" spans="1:11" s="48" customFormat="1" x14ac:dyDescent="0.35">
      <c r="A211" s="158"/>
      <c r="F211" s="162"/>
      <c r="G211" s="121"/>
      <c r="H211" s="121"/>
      <c r="I211" s="158"/>
      <c r="J211" s="121"/>
      <c r="K211" s="121"/>
    </row>
    <row r="212" spans="1:11" s="48" customFormat="1" x14ac:dyDescent="0.35">
      <c r="A212" s="158"/>
      <c r="F212" s="162"/>
      <c r="G212" s="121"/>
      <c r="H212" s="121"/>
      <c r="I212" s="158"/>
      <c r="J212" s="121"/>
      <c r="K212" s="121"/>
    </row>
    <row r="213" spans="1:11" s="48" customFormat="1" x14ac:dyDescent="0.35">
      <c r="A213" s="158"/>
      <c r="F213" s="162"/>
      <c r="G213" s="121"/>
      <c r="H213" s="121"/>
      <c r="I213" s="158"/>
      <c r="J213" s="121"/>
      <c r="K213" s="121"/>
    </row>
    <row r="214" spans="1:11" s="48" customFormat="1" x14ac:dyDescent="0.35">
      <c r="A214" s="158"/>
      <c r="F214" s="162"/>
      <c r="G214" s="121"/>
      <c r="H214" s="121"/>
      <c r="I214" s="158"/>
      <c r="J214" s="121"/>
      <c r="K214" s="121"/>
    </row>
    <row r="215" spans="1:11" s="48" customFormat="1" x14ac:dyDescent="0.35">
      <c r="A215" s="158"/>
      <c r="F215" s="162"/>
      <c r="G215" s="121"/>
      <c r="H215" s="121"/>
      <c r="I215" s="158"/>
      <c r="J215" s="121"/>
      <c r="K215" s="121"/>
    </row>
    <row r="216" spans="1:11" s="48" customFormat="1" x14ac:dyDescent="0.35">
      <c r="A216" s="158"/>
      <c r="F216" s="162"/>
      <c r="G216" s="121"/>
      <c r="H216" s="121"/>
      <c r="I216" s="158"/>
      <c r="J216" s="121"/>
      <c r="K216" s="121"/>
    </row>
    <row r="217" spans="1:11" s="48" customFormat="1" x14ac:dyDescent="0.35">
      <c r="A217" s="158"/>
      <c r="F217" s="162"/>
      <c r="G217" s="121"/>
      <c r="H217" s="121"/>
      <c r="I217" s="158"/>
      <c r="J217" s="121"/>
      <c r="K217" s="121"/>
    </row>
    <row r="218" spans="1:11" s="48" customFormat="1" x14ac:dyDescent="0.35">
      <c r="A218" s="158"/>
      <c r="F218" s="162"/>
      <c r="G218" s="121"/>
      <c r="H218" s="121"/>
      <c r="I218" s="158"/>
      <c r="J218" s="121"/>
      <c r="K218" s="121"/>
    </row>
    <row r="219" spans="1:11" s="48" customFormat="1" x14ac:dyDescent="0.35">
      <c r="A219" s="158"/>
      <c r="F219" s="162"/>
      <c r="G219" s="121"/>
      <c r="H219" s="121"/>
      <c r="I219" s="158"/>
      <c r="J219" s="121"/>
      <c r="K219" s="121"/>
    </row>
    <row r="220" spans="1:11" s="48" customFormat="1" x14ac:dyDescent="0.35">
      <c r="A220" s="158"/>
      <c r="F220" s="162"/>
      <c r="G220" s="121"/>
      <c r="H220" s="121"/>
      <c r="I220" s="158"/>
      <c r="J220" s="121"/>
      <c r="K220" s="121"/>
    </row>
    <row r="221" spans="1:11" s="48" customFormat="1" x14ac:dyDescent="0.35">
      <c r="A221" s="158"/>
      <c r="F221" s="162"/>
      <c r="G221" s="121"/>
      <c r="H221" s="121"/>
      <c r="I221" s="158"/>
      <c r="J221" s="121"/>
      <c r="K221" s="121"/>
    </row>
    <row r="222" spans="1:11" s="48" customFormat="1" x14ac:dyDescent="0.35">
      <c r="A222" s="158"/>
      <c r="F222" s="162"/>
      <c r="G222" s="121"/>
      <c r="H222" s="121"/>
      <c r="I222" s="158"/>
      <c r="J222" s="121"/>
      <c r="K222" s="121"/>
    </row>
    <row r="223" spans="1:11" s="48" customFormat="1" x14ac:dyDescent="0.35">
      <c r="A223" s="158"/>
      <c r="F223" s="162"/>
      <c r="G223" s="121"/>
      <c r="H223" s="121"/>
      <c r="I223" s="158"/>
      <c r="J223" s="121"/>
      <c r="K223" s="121"/>
    </row>
    <row r="224" spans="1:11" s="48" customFormat="1" x14ac:dyDescent="0.35">
      <c r="A224" s="158"/>
      <c r="F224" s="162"/>
      <c r="G224" s="121"/>
      <c r="H224" s="121"/>
      <c r="I224" s="158"/>
      <c r="J224" s="121"/>
      <c r="K224" s="121"/>
    </row>
    <row r="225" spans="1:11" s="48" customFormat="1" x14ac:dyDescent="0.35">
      <c r="A225" s="158"/>
      <c r="F225" s="162"/>
      <c r="G225" s="121"/>
      <c r="H225" s="121"/>
      <c r="I225" s="158"/>
      <c r="J225" s="121"/>
      <c r="K225" s="121"/>
    </row>
    <row r="226" spans="1:11" s="48" customFormat="1" x14ac:dyDescent="0.35">
      <c r="A226" s="158"/>
      <c r="F226" s="162"/>
      <c r="G226" s="121"/>
      <c r="H226" s="121"/>
      <c r="I226" s="158"/>
      <c r="J226" s="121"/>
      <c r="K226" s="121"/>
    </row>
    <row r="227" spans="1:11" s="48" customFormat="1" x14ac:dyDescent="0.35">
      <c r="A227" s="158"/>
      <c r="F227" s="162"/>
      <c r="G227" s="121"/>
      <c r="H227" s="121"/>
      <c r="I227" s="158"/>
      <c r="J227" s="121"/>
      <c r="K227" s="121"/>
    </row>
    <row r="228" spans="1:11" s="48" customFormat="1" x14ac:dyDescent="0.35">
      <c r="A228" s="158"/>
      <c r="F228" s="162"/>
      <c r="G228" s="121"/>
      <c r="H228" s="121"/>
      <c r="I228" s="158"/>
      <c r="J228" s="121"/>
      <c r="K228" s="121"/>
    </row>
    <row r="229" spans="1:11" s="48" customFormat="1" x14ac:dyDescent="0.35">
      <c r="A229" s="158"/>
      <c r="F229" s="162"/>
      <c r="G229" s="121"/>
      <c r="H229" s="121"/>
      <c r="I229" s="158"/>
      <c r="J229" s="121"/>
      <c r="K229" s="121"/>
    </row>
    <row r="230" spans="1:11" s="48" customFormat="1" x14ac:dyDescent="0.35">
      <c r="A230" s="158"/>
      <c r="F230" s="162"/>
      <c r="G230" s="121"/>
      <c r="H230" s="121"/>
      <c r="I230" s="158"/>
      <c r="J230" s="121"/>
      <c r="K230" s="121"/>
    </row>
    <row r="231" spans="1:11" s="48" customFormat="1" x14ac:dyDescent="0.35">
      <c r="A231" s="158"/>
      <c r="F231" s="162"/>
      <c r="G231" s="121"/>
      <c r="H231" s="121"/>
      <c r="I231" s="158"/>
      <c r="J231" s="121"/>
      <c r="K231" s="121"/>
    </row>
    <row r="232" spans="1:11" s="48" customFormat="1" x14ac:dyDescent="0.35">
      <c r="A232" s="158"/>
      <c r="F232" s="162"/>
      <c r="G232" s="121"/>
      <c r="H232" s="121"/>
      <c r="I232" s="158"/>
      <c r="J232" s="121"/>
      <c r="K232" s="121"/>
    </row>
    <row r="233" spans="1:11" s="48" customFormat="1" x14ac:dyDescent="0.35">
      <c r="A233" s="158"/>
      <c r="F233" s="162"/>
      <c r="G233" s="121"/>
      <c r="H233" s="121"/>
      <c r="I233" s="158"/>
      <c r="J233" s="121"/>
      <c r="K233" s="121"/>
    </row>
    <row r="234" spans="1:11" s="48" customFormat="1" x14ac:dyDescent="0.35">
      <c r="A234" s="158"/>
      <c r="F234" s="162"/>
      <c r="G234" s="121"/>
      <c r="H234" s="121"/>
      <c r="I234" s="158"/>
      <c r="J234" s="121"/>
      <c r="K234" s="121"/>
    </row>
    <row r="235" spans="1:11" s="48" customFormat="1" x14ac:dyDescent="0.35">
      <c r="A235" s="158"/>
      <c r="F235" s="162"/>
      <c r="G235" s="121"/>
      <c r="H235" s="121"/>
      <c r="I235" s="158"/>
      <c r="J235" s="121"/>
      <c r="K235" s="121"/>
    </row>
    <row r="236" spans="1:11" s="48" customFormat="1" x14ac:dyDescent="0.35">
      <c r="A236" s="158"/>
      <c r="F236" s="162"/>
      <c r="G236" s="121"/>
      <c r="H236" s="121"/>
      <c r="I236" s="158"/>
      <c r="J236" s="121"/>
      <c r="K236" s="121"/>
    </row>
    <row r="237" spans="1:11" s="48" customFormat="1" x14ac:dyDescent="0.35">
      <c r="A237" s="158"/>
      <c r="F237" s="162"/>
      <c r="G237" s="121"/>
      <c r="H237" s="121"/>
      <c r="I237" s="158"/>
      <c r="J237" s="121"/>
      <c r="K237" s="121"/>
    </row>
    <row r="238" spans="1:11" s="48" customFormat="1" x14ac:dyDescent="0.35">
      <c r="A238" s="158"/>
      <c r="F238" s="162"/>
      <c r="G238" s="121"/>
      <c r="H238" s="121"/>
      <c r="I238" s="158"/>
      <c r="J238" s="121"/>
      <c r="K238" s="121"/>
    </row>
    <row r="239" spans="1:11" s="48" customFormat="1" x14ac:dyDescent="0.35">
      <c r="A239" s="158"/>
      <c r="F239" s="162"/>
      <c r="G239" s="121"/>
      <c r="H239" s="121"/>
      <c r="I239" s="158"/>
      <c r="J239" s="121"/>
      <c r="K239" s="121"/>
    </row>
    <row r="240" spans="1:11" s="48" customFormat="1" x14ac:dyDescent="0.35">
      <c r="A240" s="158"/>
      <c r="F240" s="162"/>
      <c r="G240" s="121"/>
      <c r="H240" s="121"/>
      <c r="I240" s="158"/>
      <c r="J240" s="121"/>
      <c r="K240" s="121"/>
    </row>
    <row r="241" spans="1:11" s="48" customFormat="1" x14ac:dyDescent="0.35">
      <c r="A241" s="158"/>
      <c r="F241" s="162"/>
      <c r="G241" s="121"/>
      <c r="H241" s="121"/>
      <c r="I241" s="158"/>
      <c r="J241" s="121"/>
      <c r="K241" s="121"/>
    </row>
    <row r="242" spans="1:11" s="48" customFormat="1" x14ac:dyDescent="0.35">
      <c r="A242" s="158"/>
      <c r="F242" s="162"/>
      <c r="G242" s="121"/>
      <c r="H242" s="121"/>
      <c r="I242" s="158"/>
      <c r="J242" s="121"/>
      <c r="K242" s="121"/>
    </row>
    <row r="243" spans="1:11" s="48" customFormat="1" x14ac:dyDescent="0.35">
      <c r="A243" s="158"/>
      <c r="F243" s="162"/>
      <c r="G243" s="121"/>
      <c r="H243" s="121"/>
      <c r="I243" s="158"/>
      <c r="J243" s="121"/>
      <c r="K243" s="121"/>
    </row>
    <row r="244" spans="1:11" s="48" customFormat="1" x14ac:dyDescent="0.35">
      <c r="A244" s="158"/>
      <c r="F244" s="162"/>
      <c r="G244" s="121"/>
      <c r="H244" s="121"/>
      <c r="I244" s="158"/>
      <c r="J244" s="121"/>
      <c r="K244" s="121"/>
    </row>
    <row r="245" spans="1:11" s="48" customFormat="1" x14ac:dyDescent="0.35">
      <c r="A245" s="158"/>
      <c r="F245" s="162"/>
      <c r="G245" s="121"/>
      <c r="H245" s="121"/>
      <c r="I245" s="158"/>
      <c r="J245" s="121"/>
      <c r="K245" s="121"/>
    </row>
    <row r="246" spans="1:11" s="48" customFormat="1" x14ac:dyDescent="0.35">
      <c r="A246" s="158"/>
      <c r="F246" s="162"/>
      <c r="G246" s="121"/>
      <c r="H246" s="121"/>
      <c r="I246" s="158"/>
      <c r="J246" s="121"/>
      <c r="K246" s="121"/>
    </row>
    <row r="247" spans="1:11" s="48" customFormat="1" x14ac:dyDescent="0.35">
      <c r="A247" s="158"/>
      <c r="F247" s="162"/>
      <c r="G247" s="121"/>
      <c r="H247" s="121"/>
      <c r="I247" s="158"/>
      <c r="J247" s="121"/>
      <c r="K247" s="121"/>
    </row>
    <row r="248" spans="1:11" s="48" customFormat="1" x14ac:dyDescent="0.35">
      <c r="A248" s="158"/>
      <c r="F248" s="162"/>
      <c r="G248" s="121"/>
      <c r="H248" s="121"/>
      <c r="I248" s="158"/>
      <c r="J248" s="121"/>
      <c r="K248" s="121"/>
    </row>
    <row r="249" spans="1:11" s="48" customFormat="1" x14ac:dyDescent="0.35">
      <c r="A249" s="158"/>
      <c r="F249" s="162"/>
      <c r="G249" s="121"/>
      <c r="H249" s="121"/>
      <c r="I249" s="158"/>
      <c r="J249" s="121"/>
      <c r="K249" s="121"/>
    </row>
    <row r="250" spans="1:11" s="48" customFormat="1" x14ac:dyDescent="0.35">
      <c r="A250" s="158"/>
      <c r="F250" s="162"/>
      <c r="G250" s="121"/>
      <c r="H250" s="121"/>
      <c r="I250" s="158"/>
      <c r="J250" s="121"/>
      <c r="K250" s="121"/>
    </row>
    <row r="251" spans="1:11" s="48" customFormat="1" x14ac:dyDescent="0.35">
      <c r="A251" s="158"/>
      <c r="F251" s="162"/>
      <c r="G251" s="121"/>
      <c r="H251" s="121"/>
      <c r="I251" s="158"/>
      <c r="J251" s="121"/>
      <c r="K251" s="121"/>
    </row>
    <row r="252" spans="1:11" s="48" customFormat="1" x14ac:dyDescent="0.35">
      <c r="A252" s="158"/>
      <c r="F252" s="162"/>
      <c r="G252" s="121"/>
      <c r="H252" s="121"/>
      <c r="I252" s="158"/>
      <c r="J252" s="121"/>
      <c r="K252" s="121"/>
    </row>
    <row r="253" spans="1:11" s="48" customFormat="1" x14ac:dyDescent="0.35">
      <c r="A253" s="158"/>
      <c r="F253" s="162"/>
      <c r="G253" s="121"/>
      <c r="H253" s="121"/>
      <c r="I253" s="158"/>
      <c r="J253" s="121"/>
      <c r="K253" s="121"/>
    </row>
    <row r="254" spans="1:11" s="48" customFormat="1" x14ac:dyDescent="0.35">
      <c r="A254" s="158"/>
      <c r="F254" s="162"/>
      <c r="G254" s="121"/>
      <c r="H254" s="121"/>
      <c r="I254" s="158"/>
      <c r="J254" s="121"/>
      <c r="K254" s="121"/>
    </row>
    <row r="255" spans="1:11" s="48" customFormat="1" x14ac:dyDescent="0.35">
      <c r="A255" s="158"/>
      <c r="F255" s="162"/>
      <c r="G255" s="121"/>
      <c r="H255" s="121"/>
      <c r="I255" s="158"/>
      <c r="J255" s="121"/>
      <c r="K255" s="121"/>
    </row>
    <row r="256" spans="1:11" s="48" customFormat="1" x14ac:dyDescent="0.35">
      <c r="A256" s="158"/>
      <c r="F256" s="162"/>
      <c r="G256" s="121"/>
      <c r="H256" s="121"/>
      <c r="I256" s="158"/>
      <c r="J256" s="121"/>
      <c r="K256" s="121"/>
    </row>
    <row r="257" spans="1:11" s="48" customFormat="1" x14ac:dyDescent="0.35">
      <c r="A257" s="158"/>
      <c r="F257" s="162"/>
      <c r="G257" s="121"/>
      <c r="H257" s="121"/>
      <c r="I257" s="158"/>
      <c r="J257" s="121"/>
      <c r="K257" s="121"/>
    </row>
    <row r="258" spans="1:11" s="48" customFormat="1" x14ac:dyDescent="0.35">
      <c r="A258" s="158"/>
      <c r="F258" s="162"/>
      <c r="G258" s="121"/>
      <c r="H258" s="121"/>
      <c r="I258" s="158"/>
      <c r="J258" s="121"/>
      <c r="K258" s="121"/>
    </row>
    <row r="259" spans="1:11" s="48" customFormat="1" x14ac:dyDescent="0.35">
      <c r="A259" s="158"/>
      <c r="F259" s="162"/>
      <c r="G259" s="121"/>
      <c r="H259" s="121"/>
      <c r="I259" s="158"/>
      <c r="J259" s="121"/>
      <c r="K259" s="121"/>
    </row>
    <row r="260" spans="1:11" s="48" customFormat="1" x14ac:dyDescent="0.35">
      <c r="A260" s="158"/>
      <c r="F260" s="162"/>
      <c r="G260" s="121"/>
      <c r="H260" s="121"/>
      <c r="I260" s="158"/>
      <c r="J260" s="121"/>
      <c r="K260" s="121"/>
    </row>
    <row r="261" spans="1:11" s="48" customFormat="1" x14ac:dyDescent="0.35">
      <c r="A261" s="158"/>
      <c r="F261" s="162"/>
      <c r="G261" s="121"/>
      <c r="H261" s="121"/>
      <c r="I261" s="158"/>
      <c r="J261" s="121"/>
      <c r="K261" s="121"/>
    </row>
    <row r="262" spans="1:11" s="48" customFormat="1" x14ac:dyDescent="0.35">
      <c r="A262" s="158"/>
      <c r="F262" s="162"/>
      <c r="G262" s="121"/>
      <c r="H262" s="121"/>
      <c r="I262" s="158"/>
      <c r="J262" s="121"/>
      <c r="K262" s="121"/>
    </row>
    <row r="263" spans="1:11" s="48" customFormat="1" x14ac:dyDescent="0.35">
      <c r="A263" s="158"/>
      <c r="F263" s="162"/>
      <c r="G263" s="121"/>
      <c r="H263" s="121"/>
      <c r="I263" s="158"/>
      <c r="J263" s="121"/>
      <c r="K263" s="121"/>
    </row>
    <row r="264" spans="1:11" s="48" customFormat="1" x14ac:dyDescent="0.35">
      <c r="A264" s="158"/>
      <c r="F264" s="162"/>
      <c r="G264" s="121"/>
      <c r="H264" s="121"/>
      <c r="I264" s="158"/>
      <c r="J264" s="121"/>
      <c r="K264" s="121"/>
    </row>
    <row r="265" spans="1:11" s="48" customFormat="1" x14ac:dyDescent="0.35">
      <c r="A265" s="158"/>
      <c r="F265" s="162"/>
      <c r="G265" s="121"/>
      <c r="H265" s="121"/>
      <c r="I265" s="158"/>
      <c r="J265" s="121"/>
      <c r="K265" s="121"/>
    </row>
    <row r="266" spans="1:11" s="48" customFormat="1" x14ac:dyDescent="0.35">
      <c r="A266" s="158"/>
      <c r="F266" s="162"/>
      <c r="G266" s="121"/>
      <c r="H266" s="121"/>
      <c r="I266" s="158"/>
      <c r="J266" s="121"/>
      <c r="K266" s="121"/>
    </row>
    <row r="267" spans="1:11" s="48" customFormat="1" x14ac:dyDescent="0.35">
      <c r="A267" s="158"/>
      <c r="F267" s="162"/>
      <c r="G267" s="121"/>
      <c r="H267" s="121"/>
      <c r="I267" s="158"/>
      <c r="J267" s="121"/>
      <c r="K267" s="121"/>
    </row>
    <row r="268" spans="1:11" s="48" customFormat="1" x14ac:dyDescent="0.35">
      <c r="A268" s="158"/>
      <c r="F268" s="162"/>
      <c r="G268" s="121"/>
      <c r="H268" s="121"/>
      <c r="I268" s="158"/>
      <c r="J268" s="121"/>
      <c r="K268" s="121"/>
    </row>
    <row r="269" spans="1:11" s="48" customFormat="1" x14ac:dyDescent="0.35">
      <c r="A269" s="158"/>
      <c r="F269" s="162"/>
      <c r="G269" s="121"/>
      <c r="H269" s="121"/>
      <c r="I269" s="158"/>
      <c r="J269" s="121"/>
      <c r="K269" s="121"/>
    </row>
    <row r="270" spans="1:11" s="48" customFormat="1" x14ac:dyDescent="0.35">
      <c r="A270" s="158"/>
      <c r="F270" s="162"/>
      <c r="G270" s="121"/>
      <c r="H270" s="121"/>
      <c r="I270" s="158"/>
      <c r="J270" s="121"/>
      <c r="K270" s="121"/>
    </row>
    <row r="271" spans="1:11" s="48" customFormat="1" x14ac:dyDescent="0.35">
      <c r="A271" s="158"/>
      <c r="F271" s="162"/>
      <c r="G271" s="121"/>
      <c r="H271" s="121"/>
      <c r="I271" s="158"/>
      <c r="J271" s="121"/>
      <c r="K271" s="121"/>
    </row>
    <row r="272" spans="1:11" s="48" customFormat="1" x14ac:dyDescent="0.35">
      <c r="A272" s="158"/>
      <c r="F272" s="162"/>
      <c r="G272" s="121"/>
      <c r="H272" s="121"/>
      <c r="I272" s="158"/>
      <c r="J272" s="121"/>
      <c r="K272" s="121"/>
    </row>
    <row r="273" spans="1:11" s="48" customFormat="1" x14ac:dyDescent="0.35">
      <c r="A273" s="158"/>
      <c r="F273" s="162"/>
      <c r="G273" s="121"/>
      <c r="H273" s="121"/>
      <c r="I273" s="158"/>
      <c r="J273" s="121"/>
      <c r="K273" s="121"/>
    </row>
    <row r="274" spans="1:11" s="48" customFormat="1" x14ac:dyDescent="0.35">
      <c r="A274" s="158"/>
      <c r="F274" s="162"/>
      <c r="G274" s="121"/>
      <c r="H274" s="121"/>
      <c r="I274" s="158"/>
      <c r="J274" s="121"/>
      <c r="K274" s="121"/>
    </row>
    <row r="275" spans="1:11" s="48" customFormat="1" x14ac:dyDescent="0.35">
      <c r="A275" s="158"/>
      <c r="F275" s="162"/>
      <c r="G275" s="121"/>
      <c r="H275" s="121"/>
      <c r="I275" s="158"/>
      <c r="J275" s="121"/>
      <c r="K275" s="121"/>
    </row>
    <row r="276" spans="1:11" s="48" customFormat="1" x14ac:dyDescent="0.35">
      <c r="A276" s="158"/>
      <c r="F276" s="162"/>
      <c r="G276" s="121"/>
      <c r="H276" s="121"/>
      <c r="I276" s="158"/>
      <c r="J276" s="121"/>
      <c r="K276" s="121"/>
    </row>
    <row r="277" spans="1:11" s="48" customFormat="1" x14ac:dyDescent="0.35">
      <c r="A277" s="158"/>
      <c r="F277" s="162"/>
      <c r="G277" s="121"/>
      <c r="H277" s="121"/>
      <c r="I277" s="158"/>
      <c r="J277" s="121"/>
      <c r="K277" s="121"/>
    </row>
    <row r="278" spans="1:11" s="48" customFormat="1" x14ac:dyDescent="0.35">
      <c r="A278" s="158"/>
      <c r="F278" s="162"/>
      <c r="G278" s="121"/>
      <c r="H278" s="121"/>
      <c r="I278" s="158"/>
      <c r="J278" s="121"/>
      <c r="K278" s="121"/>
    </row>
    <row r="279" spans="1:11" s="48" customFormat="1" x14ac:dyDescent="0.35">
      <c r="A279" s="158"/>
      <c r="F279" s="162"/>
      <c r="G279" s="121"/>
      <c r="H279" s="121"/>
      <c r="I279" s="158"/>
      <c r="J279" s="121"/>
      <c r="K279" s="121"/>
    </row>
    <row r="280" spans="1:11" s="48" customFormat="1" x14ac:dyDescent="0.35">
      <c r="A280" s="158"/>
      <c r="F280" s="162"/>
      <c r="G280" s="121"/>
      <c r="H280" s="121"/>
      <c r="I280" s="158"/>
      <c r="J280" s="121"/>
      <c r="K280" s="121"/>
    </row>
    <row r="281" spans="1:11" s="48" customFormat="1" x14ac:dyDescent="0.35">
      <c r="A281" s="158"/>
      <c r="F281" s="162"/>
      <c r="G281" s="121"/>
      <c r="H281" s="121"/>
      <c r="I281" s="158"/>
      <c r="J281" s="121"/>
      <c r="K281" s="121"/>
    </row>
    <row r="282" spans="1:11" s="48" customFormat="1" x14ac:dyDescent="0.35">
      <c r="A282" s="158"/>
      <c r="F282" s="162"/>
      <c r="G282" s="121"/>
      <c r="H282" s="121"/>
      <c r="I282" s="158"/>
      <c r="J282" s="121"/>
      <c r="K282" s="121"/>
    </row>
    <row r="283" spans="1:11" s="48" customFormat="1" x14ac:dyDescent="0.35">
      <c r="A283" s="158"/>
      <c r="F283" s="162"/>
      <c r="G283" s="121"/>
      <c r="H283" s="121"/>
      <c r="I283" s="158"/>
      <c r="J283" s="121"/>
      <c r="K283" s="121"/>
    </row>
    <row r="284" spans="1:11" s="48" customFormat="1" x14ac:dyDescent="0.35">
      <c r="A284" s="158"/>
      <c r="F284" s="162"/>
      <c r="G284" s="121"/>
      <c r="H284" s="121"/>
      <c r="I284" s="158"/>
      <c r="J284" s="121"/>
      <c r="K284" s="121"/>
    </row>
    <row r="285" spans="1:11" s="48" customFormat="1" x14ac:dyDescent="0.35">
      <c r="A285" s="158"/>
      <c r="F285" s="162"/>
      <c r="G285" s="121"/>
      <c r="H285" s="121"/>
      <c r="I285" s="158"/>
      <c r="J285" s="121"/>
      <c r="K285" s="121"/>
    </row>
    <row r="286" spans="1:11" s="48" customFormat="1" x14ac:dyDescent="0.35">
      <c r="A286" s="158"/>
      <c r="F286" s="162"/>
      <c r="G286" s="121"/>
      <c r="H286" s="121"/>
      <c r="I286" s="158"/>
      <c r="J286" s="121"/>
      <c r="K286" s="121"/>
    </row>
    <row r="287" spans="1:11" s="48" customFormat="1" x14ac:dyDescent="0.35">
      <c r="A287" s="158"/>
      <c r="F287" s="162"/>
      <c r="G287" s="121"/>
      <c r="H287" s="121"/>
      <c r="I287" s="158"/>
      <c r="J287" s="121"/>
      <c r="K287" s="121"/>
    </row>
    <row r="288" spans="1:11" s="48" customFormat="1" x14ac:dyDescent="0.35">
      <c r="A288" s="158"/>
      <c r="F288" s="162"/>
      <c r="G288" s="121"/>
      <c r="H288" s="121"/>
      <c r="I288" s="158"/>
      <c r="J288" s="121"/>
      <c r="K288" s="121"/>
    </row>
    <row r="289" spans="1:11" s="48" customFormat="1" x14ac:dyDescent="0.35">
      <c r="A289" s="158"/>
      <c r="F289" s="162"/>
      <c r="G289" s="121"/>
      <c r="H289" s="121"/>
      <c r="I289" s="158"/>
      <c r="J289" s="121"/>
      <c r="K289" s="121"/>
    </row>
    <row r="290" spans="1:11" s="48" customFormat="1" x14ac:dyDescent="0.35">
      <c r="A290" s="158"/>
      <c r="F290" s="162"/>
      <c r="G290" s="121"/>
      <c r="H290" s="121"/>
      <c r="I290" s="158"/>
      <c r="J290" s="121"/>
      <c r="K290" s="121"/>
    </row>
    <row r="291" spans="1:11" s="48" customFormat="1" x14ac:dyDescent="0.35">
      <c r="A291" s="158"/>
      <c r="F291" s="162"/>
      <c r="G291" s="121"/>
      <c r="H291" s="121"/>
      <c r="I291" s="158"/>
      <c r="J291" s="121"/>
      <c r="K291" s="121"/>
    </row>
    <row r="292" spans="1:11" s="48" customFormat="1" x14ac:dyDescent="0.35">
      <c r="A292" s="158"/>
      <c r="F292" s="162"/>
      <c r="G292" s="121"/>
      <c r="H292" s="121"/>
      <c r="I292" s="158"/>
      <c r="J292" s="121"/>
      <c r="K292" s="121"/>
    </row>
    <row r="293" spans="1:11" s="48" customFormat="1" x14ac:dyDescent="0.35">
      <c r="A293" s="158"/>
      <c r="F293" s="162"/>
      <c r="G293" s="121"/>
      <c r="H293" s="121"/>
      <c r="I293" s="158"/>
      <c r="J293" s="121"/>
      <c r="K293" s="121"/>
    </row>
    <row r="294" spans="1:11" s="48" customFormat="1" x14ac:dyDescent="0.35">
      <c r="A294" s="158"/>
      <c r="F294" s="162"/>
      <c r="G294" s="121"/>
      <c r="H294" s="121"/>
      <c r="I294" s="158"/>
      <c r="J294" s="121"/>
      <c r="K294" s="121"/>
    </row>
    <row r="295" spans="1:11" s="48" customFormat="1" x14ac:dyDescent="0.35">
      <c r="A295" s="158"/>
      <c r="F295" s="162"/>
      <c r="G295" s="121"/>
      <c r="H295" s="121"/>
      <c r="I295" s="158"/>
      <c r="J295" s="121"/>
      <c r="K295" s="121"/>
    </row>
    <row r="296" spans="1:11" s="48" customFormat="1" x14ac:dyDescent="0.35">
      <c r="A296" s="158"/>
      <c r="F296" s="162"/>
      <c r="G296" s="121"/>
      <c r="H296" s="121"/>
      <c r="I296" s="158"/>
      <c r="J296" s="121"/>
      <c r="K296" s="121"/>
    </row>
    <row r="297" spans="1:11" s="48" customFormat="1" x14ac:dyDescent="0.35">
      <c r="A297" s="158"/>
      <c r="F297" s="162"/>
      <c r="G297" s="121"/>
      <c r="H297" s="121"/>
      <c r="I297" s="158"/>
      <c r="J297" s="121"/>
      <c r="K297" s="121"/>
    </row>
    <row r="298" spans="1:11" s="48" customFormat="1" x14ac:dyDescent="0.35">
      <c r="A298" s="158"/>
      <c r="F298" s="162"/>
      <c r="G298" s="121"/>
      <c r="H298" s="121"/>
      <c r="I298" s="158"/>
      <c r="J298" s="121"/>
      <c r="K298" s="121"/>
    </row>
    <row r="299" spans="1:11" s="48" customFormat="1" x14ac:dyDescent="0.35">
      <c r="A299" s="158"/>
      <c r="F299" s="162"/>
      <c r="G299" s="121"/>
      <c r="H299" s="121"/>
      <c r="I299" s="158"/>
      <c r="J299" s="121"/>
      <c r="K299" s="121"/>
    </row>
    <row r="300" spans="1:11" s="48" customFormat="1" x14ac:dyDescent="0.35">
      <c r="A300" s="158"/>
      <c r="F300" s="162"/>
      <c r="G300" s="121"/>
      <c r="H300" s="121"/>
      <c r="I300" s="158"/>
      <c r="J300" s="121"/>
      <c r="K300" s="121"/>
    </row>
    <row r="301" spans="1:11" s="48" customFormat="1" x14ac:dyDescent="0.35">
      <c r="A301" s="158"/>
      <c r="F301" s="162"/>
      <c r="G301" s="121"/>
      <c r="H301" s="121"/>
      <c r="I301" s="158"/>
      <c r="J301" s="121"/>
      <c r="K301" s="121"/>
    </row>
    <row r="302" spans="1:11" s="48" customFormat="1" x14ac:dyDescent="0.35">
      <c r="A302" s="158"/>
      <c r="F302" s="162"/>
      <c r="G302" s="121"/>
      <c r="H302" s="121"/>
      <c r="I302" s="158"/>
      <c r="J302" s="121"/>
      <c r="K302" s="121"/>
    </row>
    <row r="303" spans="1:11" s="48" customFormat="1" x14ac:dyDescent="0.35">
      <c r="A303" s="158"/>
      <c r="F303" s="162"/>
      <c r="G303" s="121"/>
      <c r="H303" s="121"/>
      <c r="I303" s="158"/>
      <c r="J303" s="121"/>
      <c r="K303" s="121"/>
    </row>
    <row r="304" spans="1:11" s="48" customFormat="1" x14ac:dyDescent="0.35">
      <c r="A304" s="158"/>
      <c r="F304" s="162"/>
      <c r="G304" s="121"/>
      <c r="H304" s="121"/>
      <c r="I304" s="158"/>
      <c r="J304" s="121"/>
      <c r="K304" s="121"/>
    </row>
    <row r="305" spans="1:11" s="48" customFormat="1" x14ac:dyDescent="0.35">
      <c r="A305" s="158"/>
      <c r="F305" s="162"/>
      <c r="G305" s="121"/>
      <c r="H305" s="121"/>
      <c r="I305" s="158"/>
      <c r="J305" s="121"/>
      <c r="K305" s="121"/>
    </row>
    <row r="306" spans="1:11" s="48" customFormat="1" x14ac:dyDescent="0.35">
      <c r="A306" s="158"/>
      <c r="F306" s="162"/>
      <c r="G306" s="121"/>
      <c r="H306" s="121"/>
      <c r="I306" s="158"/>
      <c r="J306" s="121"/>
      <c r="K306" s="121"/>
    </row>
    <row r="307" spans="1:11" s="48" customFormat="1" x14ac:dyDescent="0.35">
      <c r="A307" s="158"/>
      <c r="F307" s="162"/>
      <c r="G307" s="121"/>
      <c r="H307" s="121"/>
      <c r="I307" s="158"/>
      <c r="J307" s="121"/>
      <c r="K307" s="121"/>
    </row>
    <row r="308" spans="1:11" s="48" customFormat="1" x14ac:dyDescent="0.35">
      <c r="A308" s="158"/>
      <c r="F308" s="162"/>
      <c r="G308" s="121"/>
      <c r="H308" s="121"/>
      <c r="I308" s="158"/>
      <c r="J308" s="121"/>
      <c r="K308" s="121"/>
    </row>
    <row r="309" spans="1:11" s="48" customFormat="1" x14ac:dyDescent="0.35">
      <c r="A309" s="158"/>
      <c r="F309" s="162"/>
      <c r="G309" s="121"/>
      <c r="H309" s="121"/>
      <c r="I309" s="158"/>
      <c r="J309" s="121"/>
      <c r="K309" s="121"/>
    </row>
    <row r="310" spans="1:11" s="48" customFormat="1" x14ac:dyDescent="0.35">
      <c r="A310" s="158"/>
      <c r="F310" s="162"/>
      <c r="G310" s="121"/>
      <c r="H310" s="121"/>
      <c r="I310" s="158"/>
      <c r="J310" s="121"/>
      <c r="K310" s="121"/>
    </row>
    <row r="311" spans="1:11" s="48" customFormat="1" x14ac:dyDescent="0.35">
      <c r="A311" s="158"/>
      <c r="F311" s="162"/>
      <c r="G311" s="121"/>
      <c r="H311" s="121"/>
      <c r="I311" s="158"/>
      <c r="J311" s="121"/>
      <c r="K311" s="121"/>
    </row>
    <row r="312" spans="1:11" s="48" customFormat="1" x14ac:dyDescent="0.35">
      <c r="A312" s="158"/>
      <c r="F312" s="162"/>
      <c r="G312" s="121"/>
      <c r="H312" s="121"/>
      <c r="I312" s="158"/>
      <c r="J312" s="121"/>
      <c r="K312" s="121"/>
    </row>
    <row r="313" spans="1:11" s="48" customFormat="1" x14ac:dyDescent="0.35">
      <c r="A313" s="158"/>
      <c r="F313" s="162"/>
      <c r="G313" s="121"/>
      <c r="H313" s="121"/>
      <c r="I313" s="158"/>
      <c r="J313" s="121"/>
      <c r="K313" s="121"/>
    </row>
    <row r="314" spans="1:11" s="48" customFormat="1" x14ac:dyDescent="0.35">
      <c r="A314" s="158"/>
      <c r="F314" s="162"/>
      <c r="G314" s="121"/>
      <c r="H314" s="121"/>
      <c r="I314" s="158"/>
      <c r="J314" s="121"/>
      <c r="K314" s="121"/>
    </row>
    <row r="315" spans="1:11" s="48" customFormat="1" x14ac:dyDescent="0.35">
      <c r="A315" s="158"/>
      <c r="F315" s="162"/>
      <c r="G315" s="121"/>
      <c r="H315" s="121"/>
      <c r="I315" s="158"/>
      <c r="J315" s="121"/>
      <c r="K315" s="121"/>
    </row>
    <row r="316" spans="1:11" s="48" customFormat="1" x14ac:dyDescent="0.35">
      <c r="A316" s="158"/>
      <c r="F316" s="162"/>
      <c r="G316" s="121"/>
      <c r="H316" s="121"/>
      <c r="I316" s="158"/>
      <c r="J316" s="121"/>
      <c r="K316" s="121"/>
    </row>
    <row r="317" spans="1:11" s="48" customFormat="1" x14ac:dyDescent="0.35">
      <c r="A317" s="158"/>
      <c r="F317" s="162"/>
      <c r="G317" s="121"/>
      <c r="H317" s="121"/>
      <c r="I317" s="158"/>
      <c r="J317" s="121"/>
      <c r="K317" s="121"/>
    </row>
    <row r="318" spans="1:11" s="48" customFormat="1" x14ac:dyDescent="0.35">
      <c r="A318" s="158"/>
      <c r="F318" s="162"/>
      <c r="G318" s="121"/>
      <c r="H318" s="121"/>
      <c r="I318" s="158"/>
      <c r="J318" s="121"/>
      <c r="K318" s="121"/>
    </row>
    <row r="319" spans="1:11" s="48" customFormat="1" x14ac:dyDescent="0.35">
      <c r="A319" s="158"/>
      <c r="F319" s="162"/>
      <c r="G319" s="121"/>
      <c r="H319" s="121"/>
      <c r="I319" s="158"/>
      <c r="J319" s="121"/>
      <c r="K319" s="121"/>
    </row>
    <row r="320" spans="1:11" s="48" customFormat="1" x14ac:dyDescent="0.35">
      <c r="A320" s="158"/>
      <c r="F320" s="162"/>
      <c r="G320" s="121"/>
      <c r="H320" s="121"/>
      <c r="I320" s="158"/>
      <c r="J320" s="121"/>
      <c r="K320" s="121"/>
    </row>
    <row r="321" spans="1:11" s="48" customFormat="1" x14ac:dyDescent="0.35">
      <c r="A321" s="158"/>
      <c r="F321" s="162"/>
      <c r="G321" s="121"/>
      <c r="H321" s="121"/>
      <c r="I321" s="158"/>
      <c r="J321" s="121"/>
      <c r="K321" s="121"/>
    </row>
    <row r="322" spans="1:11" s="48" customFormat="1" x14ac:dyDescent="0.35">
      <c r="A322" s="158"/>
      <c r="F322" s="162"/>
      <c r="G322" s="121"/>
      <c r="H322" s="121"/>
      <c r="I322" s="158"/>
      <c r="J322" s="121"/>
      <c r="K322" s="121"/>
    </row>
    <row r="323" spans="1:11" s="48" customFormat="1" x14ac:dyDescent="0.35">
      <c r="A323" s="158"/>
      <c r="F323" s="162"/>
      <c r="G323" s="121"/>
      <c r="H323" s="121"/>
      <c r="I323" s="158"/>
      <c r="J323" s="121"/>
      <c r="K323" s="121"/>
    </row>
    <row r="324" spans="1:11" s="48" customFormat="1" x14ac:dyDescent="0.35">
      <c r="A324" s="158"/>
      <c r="F324" s="162"/>
      <c r="G324" s="121"/>
      <c r="H324" s="121"/>
      <c r="I324" s="158"/>
      <c r="J324" s="121"/>
      <c r="K324" s="121"/>
    </row>
    <row r="325" spans="1:11" s="48" customFormat="1" x14ac:dyDescent="0.35">
      <c r="A325" s="158"/>
      <c r="F325" s="162"/>
      <c r="G325" s="121"/>
      <c r="H325" s="121"/>
      <c r="I325" s="158"/>
      <c r="J325" s="121"/>
      <c r="K325" s="121"/>
    </row>
    <row r="326" spans="1:11" s="48" customFormat="1" x14ac:dyDescent="0.35">
      <c r="A326" s="158"/>
      <c r="F326" s="162"/>
      <c r="G326" s="121"/>
      <c r="H326" s="121"/>
      <c r="I326" s="158"/>
      <c r="J326" s="121"/>
      <c r="K326" s="121"/>
    </row>
    <row r="327" spans="1:11" s="48" customFormat="1" x14ac:dyDescent="0.35">
      <c r="A327" s="158"/>
      <c r="F327" s="162"/>
      <c r="G327" s="121"/>
      <c r="H327" s="121"/>
      <c r="I327" s="158"/>
      <c r="J327" s="121"/>
      <c r="K327" s="121"/>
    </row>
    <row r="328" spans="1:11" s="48" customFormat="1" x14ac:dyDescent="0.35">
      <c r="A328" s="158"/>
      <c r="F328" s="162"/>
      <c r="G328" s="121"/>
      <c r="H328" s="121"/>
      <c r="I328" s="158"/>
      <c r="J328" s="121"/>
      <c r="K328" s="121"/>
    </row>
    <row r="329" spans="1:11" s="48" customFormat="1" x14ac:dyDescent="0.35">
      <c r="A329" s="158"/>
      <c r="F329" s="162"/>
      <c r="G329" s="121"/>
      <c r="H329" s="121"/>
      <c r="I329" s="158"/>
      <c r="J329" s="121"/>
      <c r="K329" s="121"/>
    </row>
    <row r="330" spans="1:11" s="48" customFormat="1" x14ac:dyDescent="0.35">
      <c r="A330" s="158"/>
      <c r="F330" s="162"/>
      <c r="G330" s="121"/>
      <c r="H330" s="121"/>
      <c r="I330" s="158"/>
      <c r="J330" s="121"/>
      <c r="K330" s="121"/>
    </row>
    <row r="331" spans="1:11" s="48" customFormat="1" x14ac:dyDescent="0.35">
      <c r="A331" s="158"/>
      <c r="F331" s="162"/>
      <c r="G331" s="121"/>
      <c r="H331" s="121"/>
      <c r="I331" s="158"/>
      <c r="J331" s="121"/>
      <c r="K331" s="121"/>
    </row>
    <row r="332" spans="1:11" s="48" customFormat="1" x14ac:dyDescent="0.35">
      <c r="A332" s="158"/>
      <c r="F332" s="162"/>
      <c r="G332" s="121"/>
      <c r="H332" s="121"/>
      <c r="I332" s="158"/>
      <c r="J332" s="121"/>
      <c r="K332" s="121"/>
    </row>
    <row r="333" spans="1:11" s="48" customFormat="1" x14ac:dyDescent="0.35">
      <c r="A333" s="158"/>
      <c r="F333" s="162"/>
      <c r="G333" s="121"/>
      <c r="H333" s="121"/>
      <c r="I333" s="158"/>
      <c r="J333" s="121"/>
      <c r="K333" s="121"/>
    </row>
    <row r="334" spans="1:11" s="48" customFormat="1" x14ac:dyDescent="0.35">
      <c r="A334" s="158"/>
      <c r="F334" s="162"/>
      <c r="G334" s="121"/>
      <c r="H334" s="121"/>
      <c r="I334" s="158"/>
      <c r="J334" s="121"/>
      <c r="K334" s="121"/>
    </row>
    <row r="335" spans="1:11" s="48" customFormat="1" x14ac:dyDescent="0.35">
      <c r="A335" s="158"/>
      <c r="F335" s="162"/>
      <c r="G335" s="121"/>
      <c r="H335" s="121"/>
      <c r="I335" s="158"/>
      <c r="J335" s="121"/>
      <c r="K335" s="121"/>
    </row>
    <row r="336" spans="1:11" s="48" customFormat="1" x14ac:dyDescent="0.35">
      <c r="A336" s="158"/>
      <c r="F336" s="162"/>
      <c r="G336" s="121"/>
      <c r="H336" s="121"/>
      <c r="I336" s="158"/>
      <c r="J336" s="121"/>
      <c r="K336" s="121"/>
    </row>
    <row r="337" spans="1:11" s="48" customFormat="1" x14ac:dyDescent="0.35">
      <c r="A337" s="158"/>
      <c r="F337" s="162"/>
      <c r="G337" s="121"/>
      <c r="H337" s="121"/>
      <c r="I337" s="158"/>
      <c r="J337" s="121"/>
      <c r="K337" s="121"/>
    </row>
    <row r="338" spans="1:11" s="48" customFormat="1" x14ac:dyDescent="0.35">
      <c r="A338" s="158"/>
      <c r="F338" s="162"/>
      <c r="G338" s="121"/>
      <c r="H338" s="121"/>
      <c r="I338" s="158"/>
      <c r="J338" s="121"/>
      <c r="K338" s="121"/>
    </row>
    <row r="339" spans="1:11" s="48" customFormat="1" x14ac:dyDescent="0.35">
      <c r="A339" s="158"/>
      <c r="F339" s="162"/>
      <c r="G339" s="121"/>
      <c r="H339" s="121"/>
      <c r="I339" s="158"/>
      <c r="J339" s="121"/>
      <c r="K339" s="121"/>
    </row>
    <row r="340" spans="1:11" s="48" customFormat="1" x14ac:dyDescent="0.35">
      <c r="A340" s="158"/>
      <c r="F340" s="162"/>
      <c r="G340" s="121"/>
      <c r="H340" s="121"/>
      <c r="I340" s="158"/>
      <c r="J340" s="121"/>
      <c r="K340" s="121"/>
    </row>
    <row r="341" spans="1:11" s="48" customFormat="1" x14ac:dyDescent="0.35">
      <c r="A341" s="158"/>
      <c r="F341" s="162"/>
      <c r="G341" s="121"/>
      <c r="H341" s="121"/>
      <c r="I341" s="158"/>
      <c r="J341" s="121"/>
      <c r="K341" s="121"/>
    </row>
    <row r="342" spans="1:11" s="48" customFormat="1" x14ac:dyDescent="0.35">
      <c r="A342" s="158"/>
      <c r="F342" s="162"/>
      <c r="G342" s="121"/>
      <c r="H342" s="121"/>
      <c r="I342" s="158"/>
      <c r="J342" s="121"/>
      <c r="K342" s="121"/>
    </row>
    <row r="343" spans="1:11" s="48" customFormat="1" x14ac:dyDescent="0.35">
      <c r="A343" s="158"/>
      <c r="F343" s="162"/>
      <c r="G343" s="121"/>
      <c r="H343" s="121"/>
      <c r="I343" s="158"/>
      <c r="J343" s="121"/>
      <c r="K343" s="121"/>
    </row>
    <row r="344" spans="1:11" s="48" customFormat="1" x14ac:dyDescent="0.35">
      <c r="A344" s="158"/>
      <c r="F344" s="162"/>
      <c r="G344" s="121"/>
      <c r="H344" s="121"/>
      <c r="I344" s="158"/>
      <c r="J344" s="121"/>
      <c r="K344" s="121"/>
    </row>
    <row r="345" spans="1:11" s="48" customFormat="1" x14ac:dyDescent="0.35">
      <c r="A345" s="158"/>
      <c r="F345" s="162"/>
      <c r="G345" s="121"/>
      <c r="H345" s="121"/>
      <c r="I345" s="158"/>
      <c r="J345" s="121"/>
      <c r="K345" s="121"/>
    </row>
    <row r="346" spans="1:11" s="48" customFormat="1" x14ac:dyDescent="0.35">
      <c r="A346" s="158"/>
      <c r="F346" s="162"/>
      <c r="G346" s="121"/>
      <c r="H346" s="121"/>
      <c r="I346" s="158"/>
      <c r="J346" s="121"/>
      <c r="K346" s="121"/>
    </row>
    <row r="347" spans="1:11" s="48" customFormat="1" x14ac:dyDescent="0.35">
      <c r="A347" s="158"/>
      <c r="F347" s="162"/>
      <c r="G347" s="121"/>
      <c r="H347" s="121"/>
      <c r="I347" s="158"/>
      <c r="J347" s="121"/>
      <c r="K347" s="121"/>
    </row>
    <row r="348" spans="1:11" s="48" customFormat="1" x14ac:dyDescent="0.35">
      <c r="A348" s="158"/>
      <c r="F348" s="162"/>
      <c r="G348" s="121"/>
      <c r="H348" s="121"/>
      <c r="I348" s="158"/>
      <c r="J348" s="121"/>
      <c r="K348" s="121"/>
    </row>
    <row r="349" spans="1:11" s="48" customFormat="1" x14ac:dyDescent="0.35">
      <c r="A349" s="158"/>
      <c r="F349" s="162"/>
      <c r="G349" s="121"/>
      <c r="H349" s="121"/>
      <c r="I349" s="158"/>
      <c r="J349" s="121"/>
      <c r="K349" s="121"/>
    </row>
    <row r="350" spans="1:11" s="48" customFormat="1" x14ac:dyDescent="0.35">
      <c r="A350" s="158"/>
      <c r="F350" s="162"/>
      <c r="G350" s="121"/>
      <c r="H350" s="121"/>
      <c r="I350" s="158"/>
      <c r="J350" s="121"/>
      <c r="K350" s="121"/>
    </row>
    <row r="351" spans="1:11" s="48" customFormat="1" x14ac:dyDescent="0.35">
      <c r="A351" s="158"/>
      <c r="F351" s="162"/>
      <c r="G351" s="121"/>
      <c r="H351" s="121"/>
      <c r="I351" s="158"/>
      <c r="J351" s="121"/>
      <c r="K351" s="121"/>
    </row>
    <row r="352" spans="1:11" s="48" customFormat="1" x14ac:dyDescent="0.35">
      <c r="A352" s="158"/>
      <c r="F352" s="162"/>
      <c r="G352" s="121"/>
      <c r="H352" s="121"/>
      <c r="I352" s="158"/>
      <c r="J352" s="121"/>
      <c r="K352" s="121"/>
    </row>
    <row r="353" spans="1:11" s="48" customFormat="1" x14ac:dyDescent="0.35">
      <c r="A353" s="158"/>
      <c r="F353" s="162"/>
      <c r="G353" s="121"/>
      <c r="H353" s="121"/>
      <c r="I353" s="158"/>
      <c r="J353" s="121"/>
      <c r="K353" s="121"/>
    </row>
    <row r="354" spans="1:11" s="48" customFormat="1" x14ac:dyDescent="0.35">
      <c r="A354" s="158"/>
      <c r="F354" s="162"/>
      <c r="G354" s="121"/>
      <c r="H354" s="121"/>
      <c r="I354" s="158"/>
      <c r="J354" s="121"/>
      <c r="K354" s="121"/>
    </row>
    <row r="355" spans="1:11" s="48" customFormat="1" x14ac:dyDescent="0.35">
      <c r="A355" s="158"/>
      <c r="F355" s="162"/>
      <c r="G355" s="121"/>
      <c r="H355" s="121"/>
      <c r="I355" s="158"/>
      <c r="J355" s="121"/>
      <c r="K355" s="121"/>
    </row>
    <row r="356" spans="1:11" s="48" customFormat="1" x14ac:dyDescent="0.35">
      <c r="A356" s="158"/>
      <c r="F356" s="162"/>
      <c r="G356" s="121"/>
      <c r="H356" s="121"/>
      <c r="I356" s="158"/>
      <c r="J356" s="121"/>
      <c r="K356" s="121"/>
    </row>
    <row r="357" spans="1:11" s="48" customFormat="1" x14ac:dyDescent="0.35">
      <c r="A357" s="158"/>
      <c r="F357" s="162"/>
      <c r="G357" s="121"/>
      <c r="H357" s="121"/>
      <c r="I357" s="158"/>
      <c r="J357" s="121"/>
      <c r="K357" s="121"/>
    </row>
    <row r="358" spans="1:11" s="48" customFormat="1" x14ac:dyDescent="0.35">
      <c r="A358" s="158"/>
      <c r="F358" s="162"/>
      <c r="G358" s="121"/>
      <c r="H358" s="121"/>
      <c r="I358" s="158"/>
      <c r="J358" s="121"/>
      <c r="K358" s="121"/>
    </row>
    <row r="359" spans="1:11" s="48" customFormat="1" x14ac:dyDescent="0.35">
      <c r="A359" s="158"/>
      <c r="F359" s="162"/>
      <c r="G359" s="121"/>
      <c r="H359" s="121"/>
      <c r="I359" s="158"/>
      <c r="J359" s="121"/>
      <c r="K359" s="121"/>
    </row>
    <row r="360" spans="1:11" s="48" customFormat="1" x14ac:dyDescent="0.35">
      <c r="A360" s="158"/>
      <c r="F360" s="162"/>
      <c r="G360" s="121"/>
      <c r="H360" s="121"/>
      <c r="I360" s="158"/>
      <c r="J360" s="121"/>
      <c r="K360" s="121"/>
    </row>
    <row r="361" spans="1:11" s="48" customFormat="1" x14ac:dyDescent="0.35">
      <c r="A361" s="158"/>
      <c r="F361" s="162"/>
      <c r="G361" s="121"/>
      <c r="H361" s="121"/>
      <c r="I361" s="158"/>
      <c r="J361" s="121"/>
      <c r="K361" s="121"/>
    </row>
    <row r="362" spans="1:11" s="48" customFormat="1" x14ac:dyDescent="0.35">
      <c r="A362" s="158"/>
      <c r="F362" s="162"/>
      <c r="G362" s="121"/>
      <c r="H362" s="121"/>
      <c r="I362" s="158"/>
      <c r="J362" s="121"/>
      <c r="K362" s="121"/>
    </row>
    <row r="363" spans="1:11" s="48" customFormat="1" x14ac:dyDescent="0.35">
      <c r="A363" s="158"/>
      <c r="F363" s="162"/>
      <c r="G363" s="121"/>
      <c r="H363" s="121"/>
      <c r="I363" s="158"/>
      <c r="J363" s="121"/>
      <c r="K363" s="121"/>
    </row>
    <row r="364" spans="1:11" s="48" customFormat="1" x14ac:dyDescent="0.35">
      <c r="A364" s="158"/>
      <c r="F364" s="162"/>
      <c r="G364" s="121"/>
      <c r="H364" s="121"/>
      <c r="I364" s="158"/>
      <c r="J364" s="121"/>
      <c r="K364" s="121"/>
    </row>
    <row r="365" spans="1:11" s="48" customFormat="1" x14ac:dyDescent="0.35">
      <c r="A365" s="158"/>
      <c r="F365" s="162"/>
      <c r="G365" s="121"/>
      <c r="H365" s="121"/>
      <c r="I365" s="158"/>
      <c r="J365" s="121"/>
      <c r="K365" s="121"/>
    </row>
    <row r="366" spans="1:11" s="48" customFormat="1" x14ac:dyDescent="0.35">
      <c r="A366" s="158"/>
      <c r="F366" s="162"/>
      <c r="G366" s="121"/>
      <c r="H366" s="121"/>
      <c r="I366" s="158"/>
      <c r="J366" s="121"/>
      <c r="K366" s="121"/>
    </row>
    <row r="367" spans="1:11" s="48" customFormat="1" x14ac:dyDescent="0.35">
      <c r="A367" s="158"/>
      <c r="F367" s="162"/>
      <c r="G367" s="121"/>
      <c r="H367" s="121"/>
      <c r="I367" s="158"/>
      <c r="J367" s="121"/>
      <c r="K367" s="121"/>
    </row>
    <row r="368" spans="1:11" s="48" customFormat="1" x14ac:dyDescent="0.35">
      <c r="A368" s="158"/>
      <c r="F368" s="162"/>
      <c r="G368" s="121"/>
      <c r="H368" s="121"/>
      <c r="I368" s="158"/>
      <c r="J368" s="121"/>
      <c r="K368" s="121"/>
    </row>
    <row r="369" spans="1:11" s="48" customFormat="1" x14ac:dyDescent="0.35">
      <c r="A369" s="158"/>
      <c r="F369" s="162"/>
      <c r="G369" s="121"/>
      <c r="H369" s="121"/>
      <c r="I369" s="158"/>
      <c r="J369" s="121"/>
      <c r="K369" s="121"/>
    </row>
    <row r="370" spans="1:11" s="48" customFormat="1" x14ac:dyDescent="0.35">
      <c r="A370" s="158"/>
      <c r="F370" s="162"/>
      <c r="G370" s="121"/>
      <c r="H370" s="121"/>
      <c r="I370" s="158"/>
      <c r="J370" s="121"/>
      <c r="K370" s="121"/>
    </row>
    <row r="371" spans="1:11" s="48" customFormat="1" x14ac:dyDescent="0.35">
      <c r="A371" s="158"/>
      <c r="F371" s="162"/>
      <c r="G371" s="121"/>
      <c r="H371" s="121"/>
      <c r="I371" s="158"/>
      <c r="J371" s="121"/>
      <c r="K371" s="121"/>
    </row>
    <row r="372" spans="1:11" s="48" customFormat="1" x14ac:dyDescent="0.35">
      <c r="A372" s="158"/>
      <c r="F372" s="162"/>
      <c r="G372" s="121"/>
      <c r="H372" s="121"/>
      <c r="I372" s="158"/>
      <c r="J372" s="121"/>
      <c r="K372" s="121"/>
    </row>
    <row r="373" spans="1:11" s="48" customFormat="1" x14ac:dyDescent="0.35">
      <c r="A373" s="158"/>
      <c r="F373" s="162"/>
      <c r="G373" s="121"/>
      <c r="H373" s="121"/>
      <c r="I373" s="158"/>
      <c r="J373" s="121"/>
      <c r="K373" s="121"/>
    </row>
    <row r="374" spans="1:11" s="48" customFormat="1" x14ac:dyDescent="0.35">
      <c r="A374" s="158"/>
      <c r="F374" s="162"/>
      <c r="G374" s="121"/>
      <c r="H374" s="121"/>
      <c r="I374" s="158"/>
      <c r="J374" s="121"/>
      <c r="K374" s="121"/>
    </row>
    <row r="375" spans="1:11" s="48" customFormat="1" x14ac:dyDescent="0.35">
      <c r="A375" s="158"/>
      <c r="F375" s="162"/>
      <c r="G375" s="121"/>
      <c r="H375" s="121"/>
      <c r="I375" s="158"/>
      <c r="J375" s="121"/>
      <c r="K375" s="121"/>
    </row>
    <row r="376" spans="1:11" s="48" customFormat="1" x14ac:dyDescent="0.35">
      <c r="A376" s="158"/>
      <c r="F376" s="162"/>
      <c r="G376" s="121"/>
      <c r="H376" s="121"/>
      <c r="I376" s="158"/>
      <c r="J376" s="121"/>
      <c r="K376" s="121"/>
    </row>
    <row r="377" spans="1:11" s="48" customFormat="1" x14ac:dyDescent="0.35">
      <c r="A377" s="158"/>
      <c r="F377" s="162"/>
      <c r="G377" s="121"/>
      <c r="H377" s="121"/>
      <c r="I377" s="158"/>
      <c r="J377" s="121"/>
      <c r="K377" s="121"/>
    </row>
    <row r="378" spans="1:11" s="48" customFormat="1" x14ac:dyDescent="0.35">
      <c r="A378" s="158"/>
      <c r="F378" s="162"/>
      <c r="G378" s="121"/>
      <c r="H378" s="121"/>
      <c r="I378" s="158"/>
      <c r="J378" s="121"/>
      <c r="K378" s="121"/>
    </row>
    <row r="379" spans="1:11" s="48" customFormat="1" x14ac:dyDescent="0.35">
      <c r="A379" s="158"/>
      <c r="F379" s="162"/>
      <c r="G379" s="121"/>
      <c r="H379" s="121"/>
      <c r="I379" s="158"/>
      <c r="J379" s="121"/>
      <c r="K379" s="121"/>
    </row>
    <row r="380" spans="1:11" s="48" customFormat="1" x14ac:dyDescent="0.35">
      <c r="A380" s="158"/>
      <c r="F380" s="162"/>
      <c r="G380" s="121"/>
      <c r="H380" s="121"/>
      <c r="I380" s="158"/>
      <c r="J380" s="121"/>
      <c r="K380" s="121"/>
    </row>
    <row r="381" spans="1:11" s="48" customFormat="1" x14ac:dyDescent="0.35">
      <c r="A381" s="158"/>
      <c r="F381" s="162"/>
      <c r="G381" s="121"/>
      <c r="H381" s="121"/>
      <c r="I381" s="158"/>
      <c r="J381" s="121"/>
      <c r="K381" s="121"/>
    </row>
    <row r="382" spans="1:11" s="48" customFormat="1" x14ac:dyDescent="0.35">
      <c r="A382" s="158"/>
      <c r="F382" s="162"/>
      <c r="G382" s="121"/>
      <c r="H382" s="121"/>
      <c r="I382" s="158"/>
      <c r="J382" s="121"/>
      <c r="K382" s="121"/>
    </row>
    <row r="383" spans="1:11" s="48" customFormat="1" x14ac:dyDescent="0.35">
      <c r="A383" s="158"/>
      <c r="F383" s="162"/>
      <c r="G383" s="121"/>
      <c r="H383" s="121"/>
      <c r="I383" s="158"/>
      <c r="J383" s="121"/>
      <c r="K383" s="121"/>
    </row>
    <row r="384" spans="1:11" s="48" customFormat="1" x14ac:dyDescent="0.35">
      <c r="A384" s="158"/>
      <c r="F384" s="162"/>
      <c r="G384" s="121"/>
      <c r="H384" s="121"/>
      <c r="I384" s="158"/>
      <c r="J384" s="121"/>
      <c r="K384" s="121"/>
    </row>
    <row r="385" spans="1:11" s="48" customFormat="1" x14ac:dyDescent="0.35">
      <c r="A385" s="158"/>
      <c r="F385" s="162"/>
      <c r="G385" s="121"/>
      <c r="H385" s="121"/>
      <c r="I385" s="158"/>
      <c r="J385" s="121"/>
      <c r="K385" s="121"/>
    </row>
    <row r="386" spans="1:11" s="48" customFormat="1" x14ac:dyDescent="0.35">
      <c r="A386" s="158"/>
      <c r="F386" s="162"/>
      <c r="G386" s="121"/>
      <c r="H386" s="121"/>
      <c r="I386" s="158"/>
      <c r="J386" s="121"/>
      <c r="K386" s="121"/>
    </row>
    <row r="387" spans="1:11" s="48" customFormat="1" x14ac:dyDescent="0.35">
      <c r="A387" s="158"/>
      <c r="F387" s="162"/>
      <c r="G387" s="121"/>
      <c r="H387" s="121"/>
      <c r="I387" s="158"/>
      <c r="J387" s="121"/>
      <c r="K387" s="121"/>
    </row>
    <row r="388" spans="1:11" s="48" customFormat="1" x14ac:dyDescent="0.35">
      <c r="A388" s="158"/>
      <c r="F388" s="162"/>
      <c r="G388" s="121"/>
      <c r="H388" s="121"/>
      <c r="I388" s="158"/>
      <c r="J388" s="121"/>
      <c r="K388" s="121"/>
    </row>
    <row r="389" spans="1:11" s="48" customFormat="1" x14ac:dyDescent="0.35">
      <c r="A389" s="158"/>
      <c r="F389" s="162"/>
      <c r="G389" s="121"/>
      <c r="H389" s="121"/>
      <c r="I389" s="158"/>
      <c r="J389" s="121"/>
      <c r="K389" s="121"/>
    </row>
    <row r="390" spans="1:11" s="48" customFormat="1" x14ac:dyDescent="0.35">
      <c r="A390" s="158"/>
      <c r="F390" s="162"/>
      <c r="G390" s="121"/>
      <c r="H390" s="121"/>
      <c r="I390" s="158"/>
      <c r="J390" s="121"/>
      <c r="K390" s="121"/>
    </row>
    <row r="391" spans="1:11" s="48" customFormat="1" x14ac:dyDescent="0.35">
      <c r="A391" s="158"/>
      <c r="F391" s="162"/>
      <c r="G391" s="121"/>
      <c r="H391" s="121"/>
      <c r="I391" s="158"/>
      <c r="J391" s="121"/>
      <c r="K391" s="121"/>
    </row>
    <row r="392" spans="1:11" s="48" customFormat="1" x14ac:dyDescent="0.35">
      <c r="A392" s="158"/>
      <c r="F392" s="162"/>
      <c r="G392" s="121"/>
      <c r="H392" s="121"/>
      <c r="I392" s="158"/>
      <c r="J392" s="121"/>
      <c r="K392" s="121"/>
    </row>
    <row r="393" spans="1:11" s="48" customFormat="1" x14ac:dyDescent="0.35">
      <c r="A393" s="158"/>
      <c r="F393" s="162"/>
      <c r="G393" s="121"/>
      <c r="H393" s="121"/>
      <c r="I393" s="158"/>
      <c r="J393" s="121"/>
      <c r="K393" s="121"/>
    </row>
    <row r="394" spans="1:11" s="48" customFormat="1" x14ac:dyDescent="0.35">
      <c r="A394" s="158"/>
      <c r="F394" s="162"/>
      <c r="G394" s="121"/>
      <c r="H394" s="121"/>
      <c r="I394" s="158"/>
      <c r="J394" s="121"/>
      <c r="K394" s="121"/>
    </row>
    <row r="395" spans="1:11" s="48" customFormat="1" x14ac:dyDescent="0.35">
      <c r="A395" s="158"/>
      <c r="F395" s="162"/>
      <c r="G395" s="121"/>
      <c r="H395" s="121"/>
      <c r="I395" s="158"/>
      <c r="J395" s="121"/>
      <c r="K395" s="121"/>
    </row>
    <row r="396" spans="1:11" s="48" customFormat="1" x14ac:dyDescent="0.35">
      <c r="A396" s="158"/>
      <c r="F396" s="162"/>
      <c r="G396" s="121"/>
      <c r="H396" s="121"/>
      <c r="I396" s="158"/>
      <c r="J396" s="121"/>
      <c r="K396" s="121"/>
    </row>
    <row r="397" spans="1:11" s="48" customFormat="1" x14ac:dyDescent="0.35">
      <c r="A397" s="158"/>
      <c r="F397" s="162"/>
      <c r="G397" s="121"/>
      <c r="H397" s="121"/>
      <c r="I397" s="158"/>
      <c r="J397" s="121"/>
      <c r="K397" s="121"/>
    </row>
    <row r="398" spans="1:11" s="48" customFormat="1" x14ac:dyDescent="0.35">
      <c r="A398" s="158"/>
      <c r="F398" s="162"/>
      <c r="G398" s="121"/>
      <c r="H398" s="121"/>
      <c r="I398" s="158"/>
      <c r="J398" s="121"/>
      <c r="K398" s="121"/>
    </row>
    <row r="399" spans="1:11" s="48" customFormat="1" x14ac:dyDescent="0.35">
      <c r="A399" s="158"/>
      <c r="F399" s="162"/>
      <c r="G399" s="121"/>
      <c r="H399" s="121"/>
      <c r="I399" s="158"/>
      <c r="J399" s="121"/>
      <c r="K399" s="121"/>
    </row>
    <row r="400" spans="1:11" s="48" customFormat="1" x14ac:dyDescent="0.35">
      <c r="A400" s="158"/>
      <c r="F400" s="162"/>
      <c r="G400" s="121"/>
      <c r="H400" s="121"/>
      <c r="I400" s="158"/>
      <c r="J400" s="121"/>
      <c r="K400" s="121"/>
    </row>
    <row r="401" spans="1:11" s="48" customFormat="1" x14ac:dyDescent="0.35">
      <c r="A401" s="158"/>
      <c r="F401" s="162"/>
      <c r="G401" s="121"/>
      <c r="H401" s="121"/>
      <c r="I401" s="158"/>
      <c r="J401" s="121"/>
      <c r="K401" s="121"/>
    </row>
    <row r="402" spans="1:11" s="48" customFormat="1" x14ac:dyDescent="0.35">
      <c r="A402" s="158"/>
      <c r="F402" s="162"/>
      <c r="G402" s="121"/>
      <c r="H402" s="121"/>
      <c r="I402" s="158"/>
      <c r="J402" s="121"/>
      <c r="K402" s="121"/>
    </row>
    <row r="403" spans="1:11" s="48" customFormat="1" x14ac:dyDescent="0.35">
      <c r="A403" s="158"/>
      <c r="F403" s="162"/>
      <c r="G403" s="121"/>
      <c r="H403" s="121"/>
      <c r="I403" s="158"/>
      <c r="J403" s="121"/>
      <c r="K403" s="121"/>
    </row>
    <row r="404" spans="1:11" s="48" customFormat="1" x14ac:dyDescent="0.35">
      <c r="A404" s="158"/>
      <c r="F404" s="162"/>
      <c r="G404" s="121"/>
      <c r="H404" s="121"/>
      <c r="I404" s="158"/>
      <c r="J404" s="121"/>
      <c r="K404" s="121"/>
    </row>
    <row r="405" spans="1:11" s="48" customFormat="1" x14ac:dyDescent="0.35">
      <c r="A405" s="158"/>
      <c r="F405" s="162"/>
      <c r="G405" s="121"/>
      <c r="H405" s="121"/>
      <c r="I405" s="158"/>
      <c r="J405" s="121"/>
      <c r="K405" s="121"/>
    </row>
    <row r="406" spans="1:11" s="48" customFormat="1" x14ac:dyDescent="0.35">
      <c r="A406" s="158"/>
      <c r="F406" s="162"/>
      <c r="G406" s="121"/>
      <c r="H406" s="121"/>
      <c r="I406" s="158"/>
      <c r="J406" s="121"/>
      <c r="K406" s="121"/>
    </row>
    <row r="407" spans="1:11" s="48" customFormat="1" x14ac:dyDescent="0.35">
      <c r="A407" s="158"/>
      <c r="F407" s="162"/>
      <c r="G407" s="121"/>
      <c r="H407" s="121"/>
      <c r="I407" s="158"/>
      <c r="J407" s="121"/>
      <c r="K407" s="121"/>
    </row>
    <row r="408" spans="1:11" s="48" customFormat="1" x14ac:dyDescent="0.35">
      <c r="A408" s="158"/>
      <c r="F408" s="162"/>
      <c r="G408" s="121"/>
      <c r="H408" s="121"/>
      <c r="I408" s="158"/>
      <c r="J408" s="121"/>
      <c r="K408" s="121"/>
    </row>
    <row r="409" spans="1:11" s="48" customFormat="1" x14ac:dyDescent="0.35">
      <c r="A409" s="158"/>
      <c r="F409" s="162"/>
      <c r="G409" s="121"/>
      <c r="H409" s="121"/>
      <c r="I409" s="158"/>
      <c r="J409" s="121"/>
      <c r="K409" s="121"/>
    </row>
    <row r="410" spans="1:11" s="48" customFormat="1" x14ac:dyDescent="0.35">
      <c r="A410" s="158"/>
      <c r="F410" s="162"/>
      <c r="G410" s="121"/>
      <c r="H410" s="121"/>
      <c r="I410" s="158"/>
      <c r="J410" s="121"/>
      <c r="K410" s="121"/>
    </row>
    <row r="411" spans="1:11" s="48" customFormat="1" x14ac:dyDescent="0.35">
      <c r="A411" s="158"/>
      <c r="F411" s="162"/>
      <c r="G411" s="121"/>
      <c r="H411" s="121"/>
      <c r="I411" s="158"/>
      <c r="J411" s="121"/>
      <c r="K411" s="121"/>
    </row>
    <row r="412" spans="1:11" s="48" customFormat="1" x14ac:dyDescent="0.35">
      <c r="A412" s="158"/>
      <c r="F412" s="162"/>
      <c r="G412" s="121"/>
      <c r="H412" s="121"/>
      <c r="I412" s="158"/>
      <c r="J412" s="121"/>
      <c r="K412" s="121"/>
    </row>
    <row r="413" spans="1:11" s="48" customFormat="1" x14ac:dyDescent="0.35">
      <c r="A413" s="158"/>
      <c r="F413" s="162"/>
      <c r="G413" s="121"/>
      <c r="H413" s="121"/>
      <c r="I413" s="158"/>
      <c r="J413" s="121"/>
      <c r="K413" s="121"/>
    </row>
    <row r="414" spans="1:11" s="48" customFormat="1" x14ac:dyDescent="0.35">
      <c r="A414" s="158"/>
      <c r="F414" s="162"/>
      <c r="G414" s="121"/>
      <c r="H414" s="121"/>
      <c r="I414" s="158"/>
      <c r="J414" s="121"/>
      <c r="K414" s="121"/>
    </row>
    <row r="415" spans="1:11" s="48" customFormat="1" x14ac:dyDescent="0.35">
      <c r="A415" s="158"/>
      <c r="F415" s="162"/>
      <c r="G415" s="121"/>
      <c r="H415" s="121"/>
      <c r="I415" s="158"/>
      <c r="J415" s="121"/>
      <c r="K415" s="121"/>
    </row>
    <row r="416" spans="1:11" s="48" customFormat="1" x14ac:dyDescent="0.35">
      <c r="A416" s="158"/>
      <c r="F416" s="162"/>
      <c r="G416" s="121"/>
      <c r="H416" s="121"/>
      <c r="I416" s="158"/>
      <c r="J416" s="121"/>
      <c r="K416" s="121"/>
    </row>
    <row r="417" spans="1:11" s="48" customFormat="1" x14ac:dyDescent="0.35">
      <c r="A417" s="158"/>
      <c r="F417" s="162"/>
      <c r="G417" s="121"/>
      <c r="H417" s="121"/>
      <c r="I417" s="158"/>
      <c r="J417" s="121"/>
      <c r="K417" s="121"/>
    </row>
    <row r="418" spans="1:11" s="48" customFormat="1" x14ac:dyDescent="0.35">
      <c r="A418" s="158"/>
      <c r="F418" s="162"/>
      <c r="G418" s="121"/>
      <c r="H418" s="121"/>
      <c r="I418" s="158"/>
      <c r="J418" s="121"/>
      <c r="K418" s="121"/>
    </row>
    <row r="419" spans="1:11" s="48" customFormat="1" x14ac:dyDescent="0.35">
      <c r="A419" s="158"/>
      <c r="F419" s="162"/>
      <c r="G419" s="121"/>
      <c r="H419" s="121"/>
      <c r="I419" s="158"/>
      <c r="J419" s="121"/>
      <c r="K419" s="121"/>
    </row>
    <row r="420" spans="1:11" s="48" customFormat="1" x14ac:dyDescent="0.35">
      <c r="A420" s="158"/>
      <c r="F420" s="162"/>
      <c r="G420" s="121"/>
      <c r="H420" s="121"/>
      <c r="I420" s="158"/>
      <c r="J420" s="121"/>
      <c r="K420" s="121"/>
    </row>
    <row r="421" spans="1:11" s="48" customFormat="1" x14ac:dyDescent="0.35">
      <c r="A421" s="158"/>
      <c r="F421" s="162"/>
      <c r="G421" s="121"/>
      <c r="H421" s="121"/>
      <c r="I421" s="158"/>
      <c r="J421" s="121"/>
      <c r="K421" s="121"/>
    </row>
    <row r="422" spans="1:11" s="48" customFormat="1" x14ac:dyDescent="0.35">
      <c r="A422" s="158"/>
      <c r="F422" s="162"/>
      <c r="G422" s="121"/>
      <c r="H422" s="121"/>
      <c r="I422" s="158"/>
      <c r="J422" s="121"/>
      <c r="K422" s="121"/>
    </row>
    <row r="423" spans="1:11" s="48" customFormat="1" x14ac:dyDescent="0.35">
      <c r="A423" s="158"/>
      <c r="F423" s="162"/>
      <c r="G423" s="121"/>
      <c r="H423" s="121"/>
      <c r="I423" s="158"/>
      <c r="J423" s="121"/>
      <c r="K423" s="121"/>
    </row>
    <row r="424" spans="1:11" s="48" customFormat="1" x14ac:dyDescent="0.35">
      <c r="A424" s="158"/>
      <c r="F424" s="162"/>
      <c r="G424" s="121"/>
      <c r="H424" s="121"/>
      <c r="I424" s="158"/>
      <c r="J424" s="121"/>
      <c r="K424" s="121"/>
    </row>
    <row r="425" spans="1:11" s="48" customFormat="1" x14ac:dyDescent="0.35">
      <c r="A425" s="158"/>
      <c r="F425" s="162"/>
      <c r="G425" s="121"/>
      <c r="H425" s="121"/>
      <c r="I425" s="158"/>
      <c r="J425" s="121"/>
      <c r="K425" s="121"/>
    </row>
    <row r="426" spans="1:11" s="48" customFormat="1" x14ac:dyDescent="0.35">
      <c r="A426" s="158"/>
      <c r="F426" s="162"/>
      <c r="G426" s="121"/>
      <c r="H426" s="121"/>
      <c r="I426" s="158"/>
      <c r="J426" s="121"/>
      <c r="K426" s="121"/>
    </row>
    <row r="427" spans="1:11" s="48" customFormat="1" x14ac:dyDescent="0.35">
      <c r="A427" s="158"/>
      <c r="F427" s="162"/>
      <c r="G427" s="121"/>
      <c r="H427" s="121"/>
      <c r="I427" s="158"/>
      <c r="J427" s="121"/>
      <c r="K427" s="121"/>
    </row>
    <row r="428" spans="1:11" s="48" customFormat="1" x14ac:dyDescent="0.35">
      <c r="A428" s="158"/>
      <c r="F428" s="162"/>
      <c r="G428" s="121"/>
      <c r="H428" s="121"/>
      <c r="I428" s="158"/>
      <c r="J428" s="121"/>
      <c r="K428" s="121"/>
    </row>
    <row r="429" spans="1:11" s="48" customFormat="1" x14ac:dyDescent="0.35">
      <c r="A429" s="158"/>
      <c r="F429" s="162"/>
      <c r="G429" s="121"/>
      <c r="H429" s="121"/>
      <c r="I429" s="158"/>
      <c r="J429" s="121"/>
      <c r="K429" s="121"/>
    </row>
    <row r="430" spans="1:11" s="48" customFormat="1" x14ac:dyDescent="0.35">
      <c r="A430" s="158"/>
      <c r="F430" s="162"/>
      <c r="G430" s="121"/>
      <c r="H430" s="121"/>
      <c r="I430" s="158"/>
      <c r="J430" s="121"/>
      <c r="K430" s="121"/>
    </row>
    <row r="431" spans="1:11" s="48" customFormat="1" x14ac:dyDescent="0.35">
      <c r="A431" s="158"/>
      <c r="F431" s="162"/>
      <c r="G431" s="121"/>
      <c r="H431" s="121"/>
      <c r="I431" s="158"/>
      <c r="J431" s="121"/>
      <c r="K431" s="121"/>
    </row>
    <row r="432" spans="1:11" s="48" customFormat="1" x14ac:dyDescent="0.35">
      <c r="A432" s="158"/>
      <c r="F432" s="162"/>
      <c r="G432" s="121"/>
      <c r="H432" s="121"/>
      <c r="I432" s="158"/>
      <c r="J432" s="121"/>
      <c r="K432" s="121"/>
    </row>
    <row r="433" spans="1:11" s="48" customFormat="1" x14ac:dyDescent="0.35">
      <c r="A433" s="158"/>
      <c r="F433" s="162"/>
      <c r="G433" s="121"/>
      <c r="H433" s="121"/>
      <c r="I433" s="158"/>
      <c r="J433" s="121"/>
      <c r="K433" s="121"/>
    </row>
    <row r="434" spans="1:11" s="48" customFormat="1" x14ac:dyDescent="0.35">
      <c r="A434" s="158"/>
      <c r="F434" s="162"/>
      <c r="G434" s="121"/>
      <c r="H434" s="121"/>
      <c r="I434" s="158"/>
      <c r="J434" s="121"/>
      <c r="K434" s="121"/>
    </row>
    <row r="435" spans="1:11" s="48" customFormat="1" x14ac:dyDescent="0.35">
      <c r="A435" s="158"/>
      <c r="F435" s="162"/>
      <c r="G435" s="121"/>
      <c r="H435" s="121"/>
      <c r="I435" s="158"/>
      <c r="J435" s="121"/>
      <c r="K435" s="121"/>
    </row>
    <row r="436" spans="1:11" s="48" customFormat="1" x14ac:dyDescent="0.35">
      <c r="A436" s="158"/>
      <c r="F436" s="162"/>
      <c r="G436" s="121"/>
      <c r="H436" s="121"/>
      <c r="I436" s="158"/>
      <c r="J436" s="121"/>
      <c r="K436" s="121"/>
    </row>
    <row r="437" spans="1:11" s="48" customFormat="1" x14ac:dyDescent="0.35">
      <c r="A437" s="158"/>
      <c r="F437" s="162"/>
      <c r="G437" s="121"/>
      <c r="H437" s="121"/>
      <c r="I437" s="158"/>
      <c r="J437" s="121"/>
      <c r="K437" s="121"/>
    </row>
    <row r="438" spans="1:11" s="48" customFormat="1" x14ac:dyDescent="0.35">
      <c r="A438" s="158"/>
      <c r="F438" s="162"/>
      <c r="G438" s="121"/>
      <c r="H438" s="121"/>
      <c r="I438" s="158"/>
      <c r="J438" s="121"/>
      <c r="K438" s="121"/>
    </row>
    <row r="439" spans="1:11" s="48" customFormat="1" x14ac:dyDescent="0.35">
      <c r="A439" s="158"/>
      <c r="F439" s="162"/>
      <c r="G439" s="121"/>
      <c r="H439" s="121"/>
      <c r="I439" s="158"/>
      <c r="J439" s="121"/>
      <c r="K439" s="121"/>
    </row>
    <row r="440" spans="1:11" s="48" customFormat="1" x14ac:dyDescent="0.35">
      <c r="A440" s="158"/>
      <c r="F440" s="162"/>
      <c r="G440" s="121"/>
      <c r="H440" s="121"/>
      <c r="I440" s="158"/>
      <c r="J440" s="121"/>
      <c r="K440" s="121"/>
    </row>
    <row r="441" spans="1:11" s="48" customFormat="1" x14ac:dyDescent="0.35">
      <c r="A441" s="158"/>
      <c r="F441" s="162"/>
      <c r="G441" s="121"/>
      <c r="H441" s="121"/>
      <c r="I441" s="158"/>
      <c r="J441" s="121"/>
      <c r="K441" s="121"/>
    </row>
    <row r="442" spans="1:11" s="48" customFormat="1" x14ac:dyDescent="0.35">
      <c r="A442" s="158"/>
      <c r="F442" s="162"/>
      <c r="G442" s="121"/>
      <c r="H442" s="121"/>
      <c r="I442" s="158"/>
      <c r="J442" s="121"/>
      <c r="K442" s="121"/>
    </row>
    <row r="443" spans="1:11" s="48" customFormat="1" x14ac:dyDescent="0.35">
      <c r="A443" s="158"/>
      <c r="F443" s="162"/>
      <c r="G443" s="121"/>
      <c r="H443" s="121"/>
      <c r="I443" s="158"/>
      <c r="J443" s="121"/>
      <c r="K443" s="121"/>
    </row>
  </sheetData>
  <autoFilter ref="A8:CD109"/>
  <mergeCells count="98">
    <mergeCell ref="C1:H4"/>
    <mergeCell ref="A1:B4"/>
    <mergeCell ref="A6:L6"/>
    <mergeCell ref="A7:A8"/>
    <mergeCell ref="B7:B8"/>
    <mergeCell ref="C7:E7"/>
    <mergeCell ref="F7:G7"/>
    <mergeCell ref="H7:H8"/>
    <mergeCell ref="J7:J8"/>
    <mergeCell ref="K7:K8"/>
    <mergeCell ref="L7:L8"/>
    <mergeCell ref="I7:I8"/>
    <mergeCell ref="A15:A25"/>
    <mergeCell ref="B15:B25"/>
    <mergeCell ref="C15:C25"/>
    <mergeCell ref="D15:D25"/>
    <mergeCell ref="E15:E25"/>
    <mergeCell ref="A9:A14"/>
    <mergeCell ref="B9:B14"/>
    <mergeCell ref="C9:C14"/>
    <mergeCell ref="D9:D14"/>
    <mergeCell ref="E9:E14"/>
    <mergeCell ref="J15:J16"/>
    <mergeCell ref="G17:G18"/>
    <mergeCell ref="J17:J18"/>
    <mergeCell ref="L17:L18"/>
    <mergeCell ref="G19:G20"/>
    <mergeCell ref="J19:J20"/>
    <mergeCell ref="L19:L20"/>
    <mergeCell ref="A26:A33"/>
    <mergeCell ref="B26:B33"/>
    <mergeCell ref="C26:C33"/>
    <mergeCell ref="D26:D33"/>
    <mergeCell ref="E26:E33"/>
    <mergeCell ref="J34:J36"/>
    <mergeCell ref="G37:G39"/>
    <mergeCell ref="H37:H39"/>
    <mergeCell ref="I37:I39"/>
    <mergeCell ref="J37:J39"/>
    <mergeCell ref="A34:A43"/>
    <mergeCell ref="B34:B43"/>
    <mergeCell ref="C34:C43"/>
    <mergeCell ref="D34:D43"/>
    <mergeCell ref="E34:E43"/>
    <mergeCell ref="K37:K39"/>
    <mergeCell ref="L37:L39"/>
    <mergeCell ref="G40:G41"/>
    <mergeCell ref="H40:H41"/>
    <mergeCell ref="I40:I41"/>
    <mergeCell ref="J40:J41"/>
    <mergeCell ref="K40:K41"/>
    <mergeCell ref="L40:L41"/>
    <mergeCell ref="A44:A56"/>
    <mergeCell ref="B44:B56"/>
    <mergeCell ref="C44:C56"/>
    <mergeCell ref="D44:D56"/>
    <mergeCell ref="E44:E56"/>
    <mergeCell ref="G57:G60"/>
    <mergeCell ref="G65:G66"/>
    <mergeCell ref="A67:A77"/>
    <mergeCell ref="B67:B77"/>
    <mergeCell ref="C67:C77"/>
    <mergeCell ref="D67:D77"/>
    <mergeCell ref="E67:E77"/>
    <mergeCell ref="A57:A66"/>
    <mergeCell ref="B57:B66"/>
    <mergeCell ref="C57:C66"/>
    <mergeCell ref="D57:D66"/>
    <mergeCell ref="E57:E66"/>
    <mergeCell ref="J85:J86"/>
    <mergeCell ref="L85:L86"/>
    <mergeCell ref="A89:A96"/>
    <mergeCell ref="B89:B96"/>
    <mergeCell ref="C89:C96"/>
    <mergeCell ref="D89:D96"/>
    <mergeCell ref="E89:E96"/>
    <mergeCell ref="A78:A88"/>
    <mergeCell ref="B78:B88"/>
    <mergeCell ref="C78:C88"/>
    <mergeCell ref="D78:D88"/>
    <mergeCell ref="E83:E88"/>
    <mergeCell ref="G85:G86"/>
    <mergeCell ref="F15:F16"/>
    <mergeCell ref="F17:F18"/>
    <mergeCell ref="F19:F20"/>
    <mergeCell ref="F21:F22"/>
    <mergeCell ref="G21:G22"/>
    <mergeCell ref="G15:G16"/>
    <mergeCell ref="A97:A109"/>
    <mergeCell ref="B97:B109"/>
    <mergeCell ref="C97:C109"/>
    <mergeCell ref="D97:D109"/>
    <mergeCell ref="E99:E109"/>
    <mergeCell ref="F37:F39"/>
    <mergeCell ref="F40:F41"/>
    <mergeCell ref="F57:F60"/>
    <mergeCell ref="F65:F66"/>
    <mergeCell ref="F85:F86"/>
  </mergeCells>
  <pageMargins left="0.7" right="0.7" top="0.75" bottom="0.75" header="0.3" footer="0.3"/>
  <pageSetup scale="3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4:T14"/>
  <sheetViews>
    <sheetView topLeftCell="C1" workbookViewId="0">
      <selection activeCell="Q7" sqref="Q7"/>
    </sheetView>
  </sheetViews>
  <sheetFormatPr defaultColWidth="9.1796875" defaultRowHeight="14.5" x14ac:dyDescent="0.35"/>
  <cols>
    <col min="4" max="4" width="44.453125" customWidth="1"/>
    <col min="5" max="5" width="3" customWidth="1"/>
    <col min="6" max="38" width="2.81640625" customWidth="1"/>
  </cols>
  <sheetData>
    <row r="4" spans="3:20" x14ac:dyDescent="0.35">
      <c r="C4" s="214" t="s">
        <v>376</v>
      </c>
      <c r="D4" s="214" t="s">
        <v>377</v>
      </c>
      <c r="E4" s="215" t="s">
        <v>378</v>
      </c>
      <c r="F4" s="215"/>
      <c r="G4" s="215"/>
      <c r="H4" s="215"/>
      <c r="I4" s="215" t="s">
        <v>379</v>
      </c>
      <c r="J4" s="215"/>
      <c r="K4" s="215"/>
      <c r="L4" s="215"/>
      <c r="M4" s="215" t="s">
        <v>380</v>
      </c>
      <c r="N4" s="215"/>
      <c r="O4" s="215"/>
      <c r="P4" s="215"/>
      <c r="Q4" s="215" t="s">
        <v>381</v>
      </c>
      <c r="R4" s="215"/>
      <c r="S4" s="215"/>
      <c r="T4" s="215"/>
    </row>
    <row r="5" spans="3:20" x14ac:dyDescent="0.35">
      <c r="C5" s="214"/>
      <c r="D5" s="214"/>
      <c r="E5" s="129" t="s">
        <v>382</v>
      </c>
      <c r="F5" s="129" t="s">
        <v>383</v>
      </c>
      <c r="G5" s="129" t="s">
        <v>384</v>
      </c>
      <c r="H5" s="129" t="s">
        <v>385</v>
      </c>
      <c r="I5" s="129" t="s">
        <v>386</v>
      </c>
      <c r="J5" s="129" t="s">
        <v>387</v>
      </c>
      <c r="K5" s="129" t="s">
        <v>388</v>
      </c>
      <c r="L5" s="129" t="s">
        <v>389</v>
      </c>
      <c r="M5" s="129" t="s">
        <v>390</v>
      </c>
      <c r="N5" s="129" t="s">
        <v>391</v>
      </c>
      <c r="O5" s="129" t="s">
        <v>392</v>
      </c>
      <c r="P5" s="129" t="s">
        <v>393</v>
      </c>
      <c r="Q5" s="129" t="s">
        <v>394</v>
      </c>
      <c r="R5" s="129" t="s">
        <v>395</v>
      </c>
      <c r="S5" s="129" t="s">
        <v>396</v>
      </c>
      <c r="T5" s="129" t="s">
        <v>397</v>
      </c>
    </row>
    <row r="6" spans="3:20" ht="44.5" customHeight="1" x14ac:dyDescent="0.35">
      <c r="C6" s="44">
        <v>1</v>
      </c>
      <c r="D6" s="130" t="s">
        <v>398</v>
      </c>
      <c r="E6" s="128"/>
      <c r="F6" s="118"/>
      <c r="G6" s="118"/>
      <c r="H6" s="118"/>
      <c r="I6" s="118"/>
      <c r="J6" s="118"/>
      <c r="K6" s="118"/>
      <c r="L6" s="118"/>
      <c r="M6" s="118"/>
      <c r="N6" s="118"/>
      <c r="O6" s="118"/>
      <c r="P6" s="118"/>
      <c r="Q6" s="118"/>
      <c r="R6" s="118"/>
      <c r="S6" s="118"/>
      <c r="T6" s="118"/>
    </row>
    <row r="7" spans="3:20" ht="30" customHeight="1" x14ac:dyDescent="0.35">
      <c r="C7" s="44">
        <v>2</v>
      </c>
      <c r="D7" s="130" t="s">
        <v>399</v>
      </c>
      <c r="E7" s="118"/>
      <c r="F7" s="128"/>
      <c r="G7" s="128"/>
      <c r="H7" s="128"/>
      <c r="I7" s="128"/>
      <c r="J7" s="118"/>
      <c r="K7" s="118"/>
      <c r="L7" s="118"/>
      <c r="M7" s="118"/>
      <c r="N7" s="118"/>
      <c r="O7" s="118"/>
      <c r="P7" s="118"/>
      <c r="Q7" s="118"/>
      <c r="R7" s="118"/>
      <c r="S7" s="118"/>
      <c r="T7" s="118"/>
    </row>
    <row r="8" spans="3:20" ht="29" x14ac:dyDescent="0.35">
      <c r="C8" s="44">
        <v>3</v>
      </c>
      <c r="D8" s="130" t="s">
        <v>400</v>
      </c>
      <c r="E8" s="118"/>
      <c r="F8" s="118"/>
      <c r="G8" s="118"/>
      <c r="H8" s="128"/>
      <c r="I8" s="128"/>
      <c r="J8" s="128"/>
      <c r="K8" s="128"/>
      <c r="L8" s="118"/>
      <c r="M8" s="118"/>
      <c r="N8" s="118"/>
      <c r="O8" s="118"/>
      <c r="P8" s="118"/>
      <c r="Q8" s="118"/>
      <c r="R8" s="118"/>
      <c r="S8" s="118"/>
      <c r="T8" s="118"/>
    </row>
    <row r="9" spans="3:20" ht="29" x14ac:dyDescent="0.35">
      <c r="C9" s="44">
        <v>4</v>
      </c>
      <c r="D9" s="130" t="s">
        <v>401</v>
      </c>
      <c r="E9" s="118"/>
      <c r="F9" s="118"/>
      <c r="G9" s="118"/>
      <c r="H9" s="118"/>
      <c r="I9" s="118"/>
      <c r="J9" s="118"/>
      <c r="K9" s="118"/>
      <c r="L9" s="118"/>
      <c r="M9" s="118"/>
      <c r="N9" s="128"/>
      <c r="O9" s="128"/>
      <c r="P9" s="118"/>
      <c r="Q9" s="118"/>
      <c r="R9" s="118"/>
      <c r="S9" s="118"/>
      <c r="T9" s="118"/>
    </row>
    <row r="10" spans="3:20" ht="29" x14ac:dyDescent="0.35">
      <c r="C10" s="44">
        <v>5</v>
      </c>
      <c r="D10" s="130" t="s">
        <v>402</v>
      </c>
      <c r="E10" s="118"/>
      <c r="F10" s="128"/>
      <c r="G10" s="118"/>
      <c r="H10" s="118"/>
      <c r="I10" s="118"/>
      <c r="J10" s="118"/>
      <c r="K10" s="118"/>
      <c r="L10" s="118"/>
      <c r="M10" s="118"/>
      <c r="N10" s="118"/>
      <c r="O10" s="118"/>
      <c r="P10" s="118"/>
      <c r="Q10" s="118"/>
      <c r="R10" s="128"/>
      <c r="S10" s="118"/>
      <c r="T10" s="118"/>
    </row>
    <row r="14" spans="3:20" x14ac:dyDescent="0.35">
      <c r="D14" s="35"/>
    </row>
  </sheetData>
  <mergeCells count="6">
    <mergeCell ref="C4:C5"/>
    <mergeCell ref="E4:H4"/>
    <mergeCell ref="I4:L4"/>
    <mergeCell ref="M4:P4"/>
    <mergeCell ref="Q4:T4"/>
    <mergeCell ref="D4: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17"/>
  <sheetViews>
    <sheetView zoomScale="80" zoomScaleNormal="80" workbookViewId="0">
      <selection activeCell="D16" sqref="D16:F17"/>
    </sheetView>
  </sheetViews>
  <sheetFormatPr defaultColWidth="9.1796875" defaultRowHeight="14.5" x14ac:dyDescent="0.35"/>
  <cols>
    <col min="3" max="3" width="52.54296875" customWidth="1"/>
    <col min="4" max="4" width="18.26953125" customWidth="1"/>
    <col min="5" max="5" width="17.54296875" customWidth="1"/>
    <col min="6" max="6" width="22.81640625" customWidth="1"/>
    <col min="7" max="7" width="28.453125" customWidth="1"/>
    <col min="8" max="8" width="19.453125" customWidth="1"/>
    <col min="9" max="9" width="17.1796875" customWidth="1"/>
  </cols>
  <sheetData>
    <row r="5" spans="2:9" ht="33.65" customHeight="1" x14ac:dyDescent="0.35">
      <c r="B5" s="171" t="s">
        <v>403</v>
      </c>
      <c r="C5" s="171" t="s">
        <v>404</v>
      </c>
      <c r="D5" s="172" t="s">
        <v>405</v>
      </c>
      <c r="E5" s="173"/>
      <c r="F5" s="174"/>
      <c r="G5" s="170" t="s">
        <v>406</v>
      </c>
      <c r="H5" s="170" t="s">
        <v>407</v>
      </c>
      <c r="I5" s="170" t="s">
        <v>408</v>
      </c>
    </row>
    <row r="6" spans="2:9" ht="30" customHeight="1" x14ac:dyDescent="0.35">
      <c r="B6" s="171"/>
      <c r="C6" s="171"/>
      <c r="D6" s="114" t="s">
        <v>409</v>
      </c>
      <c r="E6" s="114" t="s">
        <v>410</v>
      </c>
      <c r="F6" s="114" t="s">
        <v>411</v>
      </c>
      <c r="G6" s="170"/>
      <c r="H6" s="170"/>
      <c r="I6" s="170"/>
    </row>
    <row r="7" spans="2:9" ht="30.65" customHeight="1" x14ac:dyDescent="0.35">
      <c r="B7" s="115">
        <v>1</v>
      </c>
      <c r="C7" s="116" t="s">
        <v>412</v>
      </c>
      <c r="D7" s="116">
        <v>10</v>
      </c>
      <c r="E7" s="116">
        <v>3</v>
      </c>
      <c r="F7" s="117" t="s">
        <v>413</v>
      </c>
      <c r="G7" s="119" t="s">
        <v>414</v>
      </c>
      <c r="H7" s="119" t="s">
        <v>415</v>
      </c>
      <c r="I7" s="120">
        <v>44105</v>
      </c>
    </row>
    <row r="8" spans="2:9" ht="30.65" customHeight="1" x14ac:dyDescent="0.35">
      <c r="B8" s="116">
        <v>2</v>
      </c>
      <c r="C8" s="116" t="s">
        <v>416</v>
      </c>
      <c r="D8" s="116">
        <v>9</v>
      </c>
      <c r="E8" s="116">
        <v>3</v>
      </c>
      <c r="F8" s="117" t="s">
        <v>417</v>
      </c>
      <c r="G8" s="119" t="s">
        <v>418</v>
      </c>
      <c r="H8" s="119" t="s">
        <v>419</v>
      </c>
      <c r="I8" s="120">
        <v>44105</v>
      </c>
    </row>
    <row r="9" spans="2:9" ht="30.65" customHeight="1" x14ac:dyDescent="0.35">
      <c r="B9" s="115">
        <v>3</v>
      </c>
      <c r="C9" s="116" t="s">
        <v>420</v>
      </c>
      <c r="D9" s="116">
        <v>9</v>
      </c>
      <c r="E9" s="116">
        <v>3</v>
      </c>
      <c r="F9" s="117" t="s">
        <v>421</v>
      </c>
      <c r="G9" s="119" t="s">
        <v>422</v>
      </c>
      <c r="H9" s="119" t="s">
        <v>423</v>
      </c>
      <c r="I9" s="120">
        <v>43770</v>
      </c>
    </row>
    <row r="10" spans="2:9" ht="30.65" customHeight="1" x14ac:dyDescent="0.35">
      <c r="B10" s="115">
        <v>4</v>
      </c>
      <c r="C10" s="116" t="s">
        <v>424</v>
      </c>
      <c r="D10" s="116">
        <v>10</v>
      </c>
      <c r="E10" s="116">
        <v>3</v>
      </c>
      <c r="F10" s="117" t="s">
        <v>425</v>
      </c>
      <c r="G10" s="119" t="s">
        <v>426</v>
      </c>
      <c r="H10" s="119" t="s">
        <v>427</v>
      </c>
      <c r="I10" s="120">
        <v>43770</v>
      </c>
    </row>
    <row r="11" spans="2:9" ht="30.65" customHeight="1" x14ac:dyDescent="0.35">
      <c r="B11" s="115">
        <v>5</v>
      </c>
      <c r="C11" s="115" t="s">
        <v>428</v>
      </c>
      <c r="D11" s="116">
        <v>10</v>
      </c>
      <c r="E11" s="116">
        <v>2</v>
      </c>
      <c r="F11" s="117" t="s">
        <v>429</v>
      </c>
      <c r="G11" s="119" t="s">
        <v>430</v>
      </c>
      <c r="H11" s="119" t="s">
        <v>431</v>
      </c>
      <c r="I11" s="120">
        <v>43770</v>
      </c>
    </row>
    <row r="12" spans="2:9" ht="30.65" customHeight="1" x14ac:dyDescent="0.35">
      <c r="B12" s="115">
        <v>6</v>
      </c>
      <c r="C12" s="115" t="s">
        <v>432</v>
      </c>
      <c r="D12" s="116">
        <v>9</v>
      </c>
      <c r="E12" s="116">
        <v>3</v>
      </c>
      <c r="F12" s="117" t="s">
        <v>433</v>
      </c>
      <c r="G12" s="119" t="s">
        <v>434</v>
      </c>
      <c r="H12" s="119" t="s">
        <v>435</v>
      </c>
      <c r="I12" s="120">
        <v>43770</v>
      </c>
    </row>
    <row r="13" spans="2:9" ht="30.65" customHeight="1" x14ac:dyDescent="0.35">
      <c r="B13" s="116">
        <v>7</v>
      </c>
      <c r="C13" s="116" t="s">
        <v>436</v>
      </c>
      <c r="D13" s="116">
        <v>9</v>
      </c>
      <c r="E13" s="116">
        <v>3</v>
      </c>
      <c r="F13" s="117" t="s">
        <v>437</v>
      </c>
      <c r="G13" s="119" t="s">
        <v>438</v>
      </c>
      <c r="H13" s="119" t="s">
        <v>439</v>
      </c>
      <c r="I13" s="120">
        <v>43770</v>
      </c>
    </row>
    <row r="14" spans="2:9" ht="30.65" customHeight="1" x14ac:dyDescent="0.35">
      <c r="B14" s="116">
        <v>8</v>
      </c>
      <c r="C14" s="116" t="s">
        <v>440</v>
      </c>
      <c r="D14" s="116">
        <v>8</v>
      </c>
      <c r="E14" s="116">
        <v>4</v>
      </c>
      <c r="F14" s="117" t="s">
        <v>441</v>
      </c>
      <c r="G14" s="119" t="s">
        <v>442</v>
      </c>
      <c r="H14" s="119" t="s">
        <v>443</v>
      </c>
      <c r="I14" s="120">
        <v>43770</v>
      </c>
    </row>
    <row r="15" spans="2:9" ht="30.65" customHeight="1" x14ac:dyDescent="0.35">
      <c r="B15" s="115">
        <v>9</v>
      </c>
      <c r="C15" s="116" t="s">
        <v>444</v>
      </c>
      <c r="D15" s="116">
        <v>9</v>
      </c>
      <c r="E15" s="116">
        <v>3</v>
      </c>
      <c r="F15" s="117" t="s">
        <v>445</v>
      </c>
      <c r="G15" s="119" t="s">
        <v>446</v>
      </c>
      <c r="H15" s="119" t="s">
        <v>447</v>
      </c>
      <c r="I15" s="120">
        <v>44440</v>
      </c>
    </row>
    <row r="16" spans="2:9" ht="30.65" customHeight="1" x14ac:dyDescent="0.35">
      <c r="B16" s="115">
        <v>10</v>
      </c>
      <c r="C16" s="116" t="s">
        <v>448</v>
      </c>
      <c r="D16" s="116">
        <v>8</v>
      </c>
      <c r="E16" s="116">
        <v>4</v>
      </c>
      <c r="F16" s="117" t="s">
        <v>449</v>
      </c>
      <c r="G16" s="119" t="s">
        <v>450</v>
      </c>
      <c r="H16" s="119" t="s">
        <v>451</v>
      </c>
      <c r="I16" s="120" t="s">
        <v>452</v>
      </c>
    </row>
    <row r="17" spans="2:9" ht="30.65" customHeight="1" x14ac:dyDescent="0.35">
      <c r="B17" s="115">
        <v>11</v>
      </c>
      <c r="C17" s="116" t="s">
        <v>453</v>
      </c>
      <c r="D17" s="116">
        <v>8</v>
      </c>
      <c r="E17" s="116">
        <v>4</v>
      </c>
      <c r="F17" s="117" t="s">
        <v>454</v>
      </c>
      <c r="G17" s="119" t="s">
        <v>455</v>
      </c>
      <c r="H17" s="119" t="s">
        <v>456</v>
      </c>
      <c r="I17" s="120" t="s">
        <v>457</v>
      </c>
    </row>
  </sheetData>
  <mergeCells count="6">
    <mergeCell ref="I5:I6"/>
    <mergeCell ref="G5:G6"/>
    <mergeCell ref="H5:H6"/>
    <mergeCell ref="B5:B6"/>
    <mergeCell ref="C5:C6"/>
    <mergeCell ref="D5:F5"/>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11"/>
  <sheetViews>
    <sheetView workbookViewId="0">
      <selection activeCell="C1" sqref="C1:H11"/>
    </sheetView>
  </sheetViews>
  <sheetFormatPr defaultColWidth="9.1796875" defaultRowHeight="14.5" x14ac:dyDescent="0.35"/>
  <sheetData>
    <row r="1" spans="3:8" ht="17" x14ac:dyDescent="0.4">
      <c r="C1" s="24" t="s">
        <v>458</v>
      </c>
      <c r="D1" s="24" t="s">
        <v>459</v>
      </c>
      <c r="E1" s="24" t="s">
        <v>460</v>
      </c>
      <c r="F1" s="25"/>
      <c r="G1" s="24" t="s">
        <v>461</v>
      </c>
      <c r="H1" s="24" t="s">
        <v>462</v>
      </c>
    </row>
    <row r="2" spans="3:8" ht="304.5" x14ac:dyDescent="0.35">
      <c r="C2" s="32" t="s">
        <v>463</v>
      </c>
      <c r="D2" s="33" t="s">
        <v>464</v>
      </c>
      <c r="E2" s="31">
        <f t="shared" ref="E2:E11" si="0">+G2*H2</f>
        <v>72</v>
      </c>
      <c r="F2" s="34"/>
      <c r="G2" s="31">
        <v>9</v>
      </c>
      <c r="H2" s="31">
        <v>8</v>
      </c>
    </row>
    <row r="3" spans="3:8" ht="116" x14ac:dyDescent="0.35">
      <c r="C3" s="27" t="s">
        <v>465</v>
      </c>
      <c r="D3" s="28" t="s">
        <v>466</v>
      </c>
      <c r="E3" s="26">
        <f t="shared" si="0"/>
        <v>56</v>
      </c>
      <c r="G3" s="26">
        <v>7</v>
      </c>
      <c r="H3" s="26">
        <v>8</v>
      </c>
    </row>
    <row r="4" spans="3:8" ht="159.5" x14ac:dyDescent="0.35">
      <c r="C4" s="32" t="s">
        <v>467</v>
      </c>
      <c r="D4" s="33" t="s">
        <v>468</v>
      </c>
      <c r="E4" s="31">
        <f t="shared" si="0"/>
        <v>42</v>
      </c>
      <c r="F4" s="34"/>
      <c r="G4" s="31">
        <v>6</v>
      </c>
      <c r="H4" s="31">
        <v>7</v>
      </c>
    </row>
    <row r="5" spans="3:8" ht="246.5" x14ac:dyDescent="0.35">
      <c r="C5" s="27" t="s">
        <v>469</v>
      </c>
      <c r="D5" s="28" t="s">
        <v>470</v>
      </c>
      <c r="E5" s="26">
        <f t="shared" si="0"/>
        <v>36</v>
      </c>
      <c r="G5" s="26">
        <v>6</v>
      </c>
      <c r="H5" s="26">
        <v>6</v>
      </c>
    </row>
    <row r="6" spans="3:8" ht="130.5" x14ac:dyDescent="0.35">
      <c r="C6" s="32" t="s">
        <v>471</v>
      </c>
      <c r="D6" s="33" t="s">
        <v>472</v>
      </c>
      <c r="E6" s="31">
        <f t="shared" si="0"/>
        <v>35</v>
      </c>
      <c r="F6" s="34"/>
      <c r="G6" s="31">
        <v>7</v>
      </c>
      <c r="H6" s="31">
        <v>5</v>
      </c>
    </row>
    <row r="7" spans="3:8" ht="232" x14ac:dyDescent="0.35">
      <c r="C7" s="27" t="s">
        <v>473</v>
      </c>
      <c r="D7" s="28" t="s">
        <v>474</v>
      </c>
      <c r="E7" s="26">
        <f t="shared" si="0"/>
        <v>35</v>
      </c>
      <c r="G7" s="26">
        <v>5</v>
      </c>
      <c r="H7" s="26">
        <v>7</v>
      </c>
    </row>
    <row r="8" spans="3:8" ht="203" x14ac:dyDescent="0.35">
      <c r="C8" s="32" t="s">
        <v>475</v>
      </c>
      <c r="D8" s="33" t="s">
        <v>476</v>
      </c>
      <c r="E8" s="31">
        <f t="shared" si="0"/>
        <v>30</v>
      </c>
      <c r="F8" s="34"/>
      <c r="G8" s="31">
        <v>6</v>
      </c>
      <c r="H8" s="31">
        <v>5</v>
      </c>
    </row>
    <row r="9" spans="3:8" ht="116" x14ac:dyDescent="0.35">
      <c r="C9" s="27" t="s">
        <v>477</v>
      </c>
      <c r="D9" s="28" t="s">
        <v>478</v>
      </c>
      <c r="E9" s="26">
        <f t="shared" si="0"/>
        <v>24</v>
      </c>
      <c r="G9" s="26">
        <v>6</v>
      </c>
      <c r="H9" s="26">
        <v>4</v>
      </c>
    </row>
    <row r="10" spans="3:8" ht="174" x14ac:dyDescent="0.35">
      <c r="C10" s="32" t="s">
        <v>479</v>
      </c>
      <c r="D10" s="33" t="s">
        <v>480</v>
      </c>
      <c r="E10" s="31">
        <f t="shared" si="0"/>
        <v>21</v>
      </c>
      <c r="F10" s="34"/>
      <c r="G10" s="31">
        <v>3</v>
      </c>
      <c r="H10" s="31">
        <v>7</v>
      </c>
    </row>
    <row r="11" spans="3:8" ht="188.5" x14ac:dyDescent="0.35">
      <c r="C11" s="27" t="s">
        <v>481</v>
      </c>
      <c r="D11" s="28" t="s">
        <v>482</v>
      </c>
      <c r="E11" s="26">
        <f t="shared" si="0"/>
        <v>20</v>
      </c>
      <c r="G11" s="26">
        <v>4</v>
      </c>
      <c r="H11" s="26">
        <v>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 sqref="C1:H11"/>
    </sheetView>
  </sheetViews>
  <sheetFormatPr defaultColWidth="9.1796875" defaultRowHeight="14.5"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0"/>
  <sheetViews>
    <sheetView zoomScale="50" zoomScaleNormal="50" workbookViewId="0">
      <pane ySplit="5" topLeftCell="A6" activePane="bottomLeft" state="frozen"/>
      <selection pane="bottomLeft" activeCell="L14" sqref="L14"/>
    </sheetView>
  </sheetViews>
  <sheetFormatPr defaultColWidth="9.1796875" defaultRowHeight="14.5" x14ac:dyDescent="0.35"/>
  <cols>
    <col min="3" max="8" width="15.1796875" customWidth="1"/>
    <col min="11" max="11" width="8.1796875" customWidth="1"/>
    <col min="12" max="12" width="47.453125" customWidth="1"/>
    <col min="13" max="13" width="60.81640625" customWidth="1"/>
    <col min="14" max="14" width="11.81640625" customWidth="1"/>
    <col min="15" max="15" width="0.1796875" hidden="1" customWidth="1"/>
    <col min="16" max="17" width="5.54296875" customWidth="1"/>
    <col min="18" max="18" width="20.1796875" customWidth="1"/>
  </cols>
  <sheetData>
    <row r="1" spans="1:54" ht="17" x14ac:dyDescent="0.35">
      <c r="C1" s="22" t="s">
        <v>483</v>
      </c>
      <c r="D1" s="17"/>
      <c r="E1" s="17"/>
      <c r="F1" s="17"/>
      <c r="G1" s="17"/>
      <c r="H1" s="17"/>
      <c r="I1" s="17"/>
      <c r="J1" s="17"/>
      <c r="K1" s="17"/>
      <c r="L1" s="17"/>
      <c r="M1" s="17"/>
      <c r="N1" s="17"/>
    </row>
    <row r="2" spans="1:54" ht="3" customHeight="1" x14ac:dyDescent="0.4">
      <c r="C2" s="23"/>
    </row>
    <row r="3" spans="1:54" ht="17" x14ac:dyDescent="0.35">
      <c r="C3" s="22" t="s">
        <v>484</v>
      </c>
      <c r="D3" s="17"/>
      <c r="E3" s="17"/>
      <c r="F3" s="17"/>
      <c r="G3" s="17"/>
      <c r="H3" s="17"/>
      <c r="I3" s="17"/>
      <c r="J3" s="17"/>
      <c r="K3" s="17"/>
      <c r="L3" s="17"/>
      <c r="M3" s="17"/>
      <c r="N3" s="17"/>
    </row>
    <row r="4" spans="1:54" ht="12" customHeight="1" x14ac:dyDescent="0.35"/>
    <row r="5" spans="1:54" ht="47.15" customHeight="1" x14ac:dyDescent="0.4">
      <c r="K5" s="24" t="s">
        <v>485</v>
      </c>
      <c r="L5" s="24" t="s">
        <v>486</v>
      </c>
      <c r="M5" s="24" t="s">
        <v>487</v>
      </c>
      <c r="N5" s="24" t="s">
        <v>488</v>
      </c>
      <c r="O5" s="25"/>
      <c r="P5" s="24" t="s">
        <v>489</v>
      </c>
      <c r="Q5" s="24" t="s">
        <v>490</v>
      </c>
      <c r="R5" s="24" t="s">
        <v>491</v>
      </c>
    </row>
    <row r="6" spans="1:54" s="48" customFormat="1" ht="67.400000000000006" customHeight="1" x14ac:dyDescent="0.35">
      <c r="K6" s="49">
        <v>1</v>
      </c>
      <c r="L6" s="55" t="str">
        <f t="shared" ref="L6:N9" si="0">+L19</f>
        <v>Interference in the mining activities blasting  - Land Regularization    ( Tingo , Pilancones, Hualgayoc )</v>
      </c>
      <c r="M6" s="55" t="str">
        <f>+M19</f>
        <v xml:space="preserve">Close dialogue with stakeholders ( through shared value policies )                                                                                 Anticipate potential conflicts / Contingency plan                                    Close of agreements with stakeholders </v>
      </c>
      <c r="N6" s="51">
        <f>+N19</f>
        <v>22</v>
      </c>
      <c r="O6" s="52"/>
      <c r="P6" s="101">
        <f>+P19</f>
        <v>4</v>
      </c>
      <c r="Q6" s="101">
        <f>+Q19</f>
        <v>4</v>
      </c>
      <c r="R6" s="53" t="str">
        <f>+R19</f>
        <v>Henry Rojas / Oswald Ticlla</v>
      </c>
      <c r="S6"/>
      <c r="T6"/>
      <c r="U6"/>
      <c r="V6"/>
      <c r="W6"/>
      <c r="X6"/>
      <c r="Y6"/>
      <c r="Z6"/>
      <c r="AA6"/>
      <c r="AB6"/>
      <c r="AC6"/>
      <c r="AD6"/>
      <c r="AE6"/>
      <c r="AF6"/>
      <c r="AG6"/>
      <c r="AH6"/>
      <c r="AI6"/>
      <c r="AJ6"/>
      <c r="AK6"/>
      <c r="AL6"/>
      <c r="AM6"/>
      <c r="AN6"/>
      <c r="AO6"/>
      <c r="AP6"/>
      <c r="AQ6"/>
      <c r="AR6"/>
      <c r="AS6"/>
      <c r="AT6"/>
      <c r="AU6"/>
      <c r="AV6"/>
      <c r="AW6"/>
      <c r="AX6"/>
    </row>
    <row r="7" spans="1:54" ht="93.65" customHeight="1" thickBot="1" x14ac:dyDescent="0.4">
      <c r="B7" s="26"/>
      <c r="K7" s="54">
        <v>2</v>
      </c>
      <c r="L7" s="55" t="str">
        <f t="shared" si="0"/>
        <v xml:space="preserve">Delay in EIA 9 approval due to socio political context in Peru &amp; Cajamarca
</v>
      </c>
      <c r="M7" s="55" t="str">
        <f t="shared" si="0"/>
        <v xml:space="preserve">* Continuos engagement with regulators that will evaluate EIA 9 
* Development and application of social and communication strategy with key stakeholders.
* Stakeholders monitoring. </v>
      </c>
      <c r="N7" s="51">
        <f t="shared" si="0"/>
        <v>12</v>
      </c>
      <c r="O7" s="56"/>
      <c r="P7" s="101">
        <f t="shared" ref="P7:R13" si="1">+P20</f>
        <v>4</v>
      </c>
      <c r="Q7" s="101">
        <f t="shared" si="1"/>
        <v>2</v>
      </c>
      <c r="R7" s="53" t="str">
        <f>+R20</f>
        <v>Edwin Zegarra</v>
      </c>
    </row>
    <row r="8" spans="1:54" s="58" customFormat="1" ht="66" customHeight="1" x14ac:dyDescent="0.35">
      <c r="A8"/>
      <c r="B8" s="219" t="s">
        <v>492</v>
      </c>
      <c r="C8" s="39">
        <v>5</v>
      </c>
      <c r="D8" s="5"/>
      <c r="E8" s="6"/>
      <c r="F8" s="7"/>
      <c r="G8" s="45"/>
      <c r="H8" s="57"/>
      <c r="I8"/>
      <c r="J8"/>
      <c r="K8" s="54">
        <v>3</v>
      </c>
      <c r="L8" s="55" t="str">
        <f t="shared" si="0"/>
        <v>Critical equipment failure at Cerro Corona plant  (CV003, SAG, BM, FP, Espesadores, CV010, CV011) and don’t reparair due to Emergency Status in Peru</v>
      </c>
      <c r="M8" s="55" t="str">
        <f t="shared" si="0"/>
        <v>Structural audit of critical equipment
Keep stock of critical spare parts in Cerro Corona.
Compliance with the preventive maintenance program.</v>
      </c>
      <c r="N8" s="51">
        <f t="shared" si="0"/>
        <v>9</v>
      </c>
      <c r="O8" s="56"/>
      <c r="P8" s="101">
        <f t="shared" si="1"/>
        <v>2</v>
      </c>
      <c r="Q8" s="101">
        <f t="shared" si="1"/>
        <v>3</v>
      </c>
      <c r="R8" s="53" t="str">
        <f>+R21</f>
        <v>Pedro Davila / Juan Ibazeta</v>
      </c>
      <c r="S8"/>
      <c r="T8"/>
      <c r="U8"/>
      <c r="V8"/>
      <c r="W8"/>
      <c r="X8"/>
      <c r="Y8"/>
      <c r="Z8"/>
      <c r="AA8"/>
      <c r="AB8"/>
      <c r="AC8"/>
      <c r="AD8"/>
      <c r="AE8"/>
      <c r="AF8"/>
      <c r="AG8"/>
      <c r="AH8"/>
      <c r="AI8"/>
      <c r="AJ8"/>
      <c r="AK8"/>
      <c r="AL8"/>
      <c r="AM8"/>
      <c r="AN8"/>
      <c r="AO8"/>
      <c r="AP8"/>
      <c r="AQ8"/>
      <c r="AR8"/>
      <c r="AS8"/>
      <c r="AT8"/>
      <c r="AU8"/>
      <c r="AV8"/>
      <c r="AW8"/>
      <c r="AX8"/>
      <c r="AY8" s="48"/>
      <c r="AZ8" s="48"/>
      <c r="BA8" s="48"/>
      <c r="BB8" s="48"/>
    </row>
    <row r="9" spans="1:54" ht="58" customHeight="1" x14ac:dyDescent="0.35">
      <c r="B9" s="219"/>
      <c r="C9" s="40">
        <v>4</v>
      </c>
      <c r="D9" s="107">
        <v>4</v>
      </c>
      <c r="E9" s="59">
        <v>2</v>
      </c>
      <c r="F9" s="59"/>
      <c r="G9" s="60">
        <v>1</v>
      </c>
      <c r="H9" s="92"/>
      <c r="K9" s="54">
        <v>4</v>
      </c>
      <c r="L9" s="55" t="str">
        <f t="shared" ref="L9:L15" si="2">+L22</f>
        <v>Low recovery of clays for the construction of blankets and waste rock deposits (Arpón and Ana) by 2021</v>
      </c>
      <c r="M9" s="55" t="str">
        <f t="shared" si="0"/>
        <v>Work with the Technical Services area on the pit clay recovery plan. Evaluate another alternative for the shingles lining.</v>
      </c>
      <c r="N9" s="51">
        <f t="shared" si="0"/>
        <v>7</v>
      </c>
      <c r="O9" s="56"/>
      <c r="P9" s="101">
        <f t="shared" si="1"/>
        <v>4</v>
      </c>
      <c r="Q9" s="101">
        <f t="shared" si="1"/>
        <v>1</v>
      </c>
      <c r="R9" s="53" t="str">
        <f>+R22</f>
        <v>Jorge de la Flor</v>
      </c>
      <c r="AY9" s="48"/>
      <c r="AZ9" s="48"/>
      <c r="BA9" s="48"/>
      <c r="BB9" s="48"/>
    </row>
    <row r="10" spans="1:54" ht="86.5" customHeight="1" x14ac:dyDescent="0.35">
      <c r="B10" s="219"/>
      <c r="C10" s="40">
        <v>3</v>
      </c>
      <c r="D10" s="107">
        <v>9</v>
      </c>
      <c r="E10" s="59"/>
      <c r="F10" s="59"/>
      <c r="G10" s="59"/>
      <c r="H10" s="60"/>
      <c r="K10" s="54">
        <v>5</v>
      </c>
      <c r="L10" s="55" t="str">
        <f t="shared" si="2"/>
        <v>Delay in  Ore mined due to weather &amp; Geotechnical conditions in the mine.</v>
      </c>
      <c r="M10" s="55" t="str">
        <f t="shared" ref="M10:M15" si="3">+M23</f>
        <v xml:space="preserve">Coordinate with MUR to ensure the necessary personel in the operation.                                                                                                       Execution of the recovery plan                                                                  Complete Dewatering plan                                                               </v>
      </c>
      <c r="N10" s="51">
        <f t="shared" ref="N10:N15" si="4">+N23</f>
        <v>6</v>
      </c>
      <c r="O10" s="56"/>
      <c r="P10" s="101">
        <f t="shared" si="1"/>
        <v>1</v>
      </c>
      <c r="Q10" s="101">
        <f t="shared" si="1"/>
        <v>3</v>
      </c>
      <c r="R10" s="53" t="str">
        <f t="shared" si="1"/>
        <v xml:space="preserve">Rafael Guerrero </v>
      </c>
      <c r="AY10" s="48"/>
      <c r="AZ10" s="48"/>
      <c r="BA10" s="48"/>
      <c r="BB10" s="48"/>
    </row>
    <row r="11" spans="1:54" ht="61.75" customHeight="1" thickBot="1" x14ac:dyDescent="0.4">
      <c r="B11" s="219"/>
      <c r="C11" s="40">
        <v>2</v>
      </c>
      <c r="D11" s="11"/>
      <c r="E11" s="61" t="s">
        <v>493</v>
      </c>
      <c r="F11" s="62">
        <v>3</v>
      </c>
      <c r="G11" s="91"/>
      <c r="H11" s="10"/>
      <c r="K11" s="54">
        <v>6</v>
      </c>
      <c r="L11" s="55" t="str">
        <f t="shared" si="2"/>
        <v xml:space="preserve">Non-compliance with environmental and operative commitments/obligations  from EIA and other environmental permits. </v>
      </c>
      <c r="M11" s="55" t="str">
        <f t="shared" si="3"/>
        <v>* Identification of all commitments derived from EIA and other environmental/operative permits.
* Trainning/diffusion of commitments to operative areas 
* Follow up on the compliance with the commitments.</v>
      </c>
      <c r="N11" s="51">
        <f t="shared" si="4"/>
        <v>5</v>
      </c>
      <c r="O11" s="56"/>
      <c r="P11" s="101">
        <f t="shared" si="1"/>
        <v>2</v>
      </c>
      <c r="Q11" s="101">
        <f t="shared" si="1"/>
        <v>2</v>
      </c>
      <c r="R11" s="53" t="str">
        <f t="shared" si="1"/>
        <v>edwin zegarra</v>
      </c>
      <c r="AY11" s="48"/>
      <c r="AZ11" s="48"/>
      <c r="BA11" s="48"/>
      <c r="BB11" s="48"/>
    </row>
    <row r="12" spans="1:54" s="58" customFormat="1" ht="67.400000000000006" customHeight="1" thickBot="1" x14ac:dyDescent="0.4">
      <c r="A12"/>
      <c r="B12" s="219"/>
      <c r="C12" s="40">
        <v>1</v>
      </c>
      <c r="D12" s="13"/>
      <c r="E12" s="113">
        <v>3</v>
      </c>
      <c r="F12" s="113">
        <v>5</v>
      </c>
      <c r="G12" s="59"/>
      <c r="H12" s="90"/>
      <c r="I12"/>
      <c r="J12"/>
      <c r="K12" s="54">
        <v>7</v>
      </c>
      <c r="L12" s="55" t="str">
        <f t="shared" si="2"/>
        <v>Delay in waste rock mining due to no personnel at the mine for COVID 19</v>
      </c>
      <c r="M12" s="55" t="str">
        <f t="shared" si="3"/>
        <v>Coordinate with MUR to ensure the necessary personel in the operation and modify the Forecast production and areas.</v>
      </c>
      <c r="N12" s="51">
        <f t="shared" si="4"/>
        <v>5</v>
      </c>
      <c r="O12" s="56"/>
      <c r="P12" s="101">
        <f t="shared" si="1"/>
        <v>2</v>
      </c>
      <c r="Q12" s="101">
        <f t="shared" si="1"/>
        <v>2</v>
      </c>
      <c r="R12" s="53" t="str">
        <f t="shared" si="1"/>
        <v>Rafael Guerrero</v>
      </c>
      <c r="S12"/>
      <c r="T12"/>
      <c r="U12"/>
      <c r="V12"/>
      <c r="W12"/>
      <c r="X12"/>
      <c r="Y12"/>
      <c r="Z12"/>
      <c r="AA12"/>
      <c r="AB12"/>
      <c r="AC12"/>
      <c r="AD12"/>
      <c r="AE12"/>
      <c r="AF12"/>
      <c r="AG12"/>
      <c r="AH12"/>
      <c r="AI12"/>
      <c r="AJ12"/>
      <c r="AK12"/>
      <c r="AL12"/>
      <c r="AM12"/>
      <c r="AN12"/>
      <c r="AO12"/>
      <c r="AP12"/>
      <c r="AQ12"/>
      <c r="AR12"/>
      <c r="AS12"/>
      <c r="AT12"/>
      <c r="AU12"/>
      <c r="AV12"/>
      <c r="AW12"/>
      <c r="AX12"/>
      <c r="AY12" s="48"/>
      <c r="AZ12" s="48"/>
      <c r="BA12" s="48"/>
      <c r="BB12" s="48"/>
    </row>
    <row r="13" spans="1:54" ht="96.65" customHeight="1" thickBot="1" x14ac:dyDescent="0.4">
      <c r="B13" s="219"/>
      <c r="C13" s="18">
        <v>0</v>
      </c>
      <c r="D13" s="41">
        <v>1</v>
      </c>
      <c r="E13" s="42">
        <v>2</v>
      </c>
      <c r="F13" s="42">
        <v>3</v>
      </c>
      <c r="G13" s="42">
        <v>4</v>
      </c>
      <c r="H13" s="43">
        <v>5</v>
      </c>
      <c r="K13" s="54">
        <v>8</v>
      </c>
      <c r="L13" s="55" t="str">
        <f t="shared" si="2"/>
        <v>Stoppage of operations by MUR ( Union Negotation )</v>
      </c>
      <c r="M13" s="55" t="str">
        <f t="shared" si="3"/>
        <v>Keep frecuently meetings with MUR                                                   Action plan with MUR to minimize effect</v>
      </c>
      <c r="N13" s="51">
        <f t="shared" si="4"/>
        <v>5</v>
      </c>
      <c r="O13" s="56"/>
      <c r="P13" s="101">
        <f t="shared" si="1"/>
        <v>2</v>
      </c>
      <c r="Q13" s="101">
        <f t="shared" si="1"/>
        <v>2</v>
      </c>
      <c r="R13" s="53" t="str">
        <f t="shared" si="1"/>
        <v>Rafael Guerrero</v>
      </c>
    </row>
    <row r="14" spans="1:54" ht="72" customHeight="1" x14ac:dyDescent="0.35">
      <c r="B14" s="38"/>
      <c r="C14" s="220" t="s">
        <v>494</v>
      </c>
      <c r="D14" s="220"/>
      <c r="E14" s="220"/>
      <c r="F14" s="220"/>
      <c r="G14" s="220"/>
      <c r="H14" s="220"/>
      <c r="K14" s="54">
        <v>9</v>
      </c>
      <c r="L14" s="55" t="str">
        <f t="shared" si="2"/>
        <v>Lack of human resources for the operation due to traffic restrictions established by the government to control the coronavirus or positive case in Cerro Corona.</v>
      </c>
      <c r="M14" s="55" t="str">
        <f t="shared" si="3"/>
        <v>Strict protocols before enter to operation
Abide by quarantine (social isolation) in Cerro Corona.
Control of health status of employees (demobilize sick employees)</v>
      </c>
      <c r="N14" s="51">
        <f t="shared" si="4"/>
        <v>4</v>
      </c>
      <c r="P14" s="101">
        <f t="shared" ref="P14:R15" si="5">+P27</f>
        <v>3</v>
      </c>
      <c r="Q14" s="101">
        <f t="shared" si="5"/>
        <v>1</v>
      </c>
      <c r="R14" s="53" t="str">
        <f t="shared" si="5"/>
        <v>Fabio Escobar</v>
      </c>
    </row>
    <row r="15" spans="1:54" ht="75.75" customHeight="1" x14ac:dyDescent="0.35">
      <c r="K15" s="44">
        <v>10</v>
      </c>
      <c r="L15" s="55" t="str">
        <f t="shared" si="2"/>
        <v>Aggression to personnel by external people when doing social  monitoring or inspections</v>
      </c>
      <c r="M15" s="55" t="str">
        <f t="shared" si="3"/>
        <v>* Company of members of the Community Relations team.
* Ask for permission before entering a land outside Gold Fields property.
* Coordination with the Security team.
* Avoid field work when there is any kind of social tension.</v>
      </c>
      <c r="N15" s="51">
        <f t="shared" si="4"/>
        <v>3</v>
      </c>
      <c r="P15" s="101">
        <f t="shared" si="5"/>
        <v>1</v>
      </c>
      <c r="Q15" s="101">
        <f t="shared" si="5"/>
        <v>2</v>
      </c>
      <c r="R15" s="53" t="str">
        <f t="shared" si="5"/>
        <v>Jorge Figueroa</v>
      </c>
    </row>
    <row r="16" spans="1:54" ht="33" customHeight="1" x14ac:dyDescent="0.35">
      <c r="K16" s="26"/>
      <c r="L16" s="27"/>
      <c r="M16" s="28"/>
      <c r="N16" s="26"/>
      <c r="P16" s="26"/>
      <c r="Q16" s="26"/>
    </row>
    <row r="17" spans="11:26" ht="15" thickBot="1" x14ac:dyDescent="0.4">
      <c r="P17" t="s">
        <v>495</v>
      </c>
      <c r="Q17" t="s">
        <v>496</v>
      </c>
    </row>
    <row r="18" spans="11:26" ht="17.5" thickBot="1" x14ac:dyDescent="0.45">
      <c r="K18" s="24" t="s">
        <v>497</v>
      </c>
      <c r="L18" s="24" t="s">
        <v>498</v>
      </c>
      <c r="M18" s="24" t="s">
        <v>499</v>
      </c>
      <c r="N18" s="24" t="s">
        <v>500</v>
      </c>
      <c r="O18" s="25"/>
      <c r="P18" s="24" t="s">
        <v>501</v>
      </c>
      <c r="Q18" s="24" t="s">
        <v>502</v>
      </c>
      <c r="V18" s="221" t="s">
        <v>503</v>
      </c>
      <c r="W18" s="222"/>
      <c r="X18" s="222"/>
      <c r="Y18" s="222"/>
      <c r="Z18" s="223"/>
    </row>
    <row r="19" spans="11:26" ht="62.15" customHeight="1" thickBot="1" x14ac:dyDescent="0.4">
      <c r="K19" s="63">
        <v>1</v>
      </c>
      <c r="L19" s="55" t="s">
        <v>504</v>
      </c>
      <c r="M19" s="64" t="s">
        <v>505</v>
      </c>
      <c r="N19" s="47">
        <f>VLOOKUP(P19,$U$20:$Z$24,MATCH(Q19,$V$19:$Z$19,0)+1,0)</f>
        <v>22</v>
      </c>
      <c r="O19" s="65"/>
      <c r="P19" s="54">
        <v>4</v>
      </c>
      <c r="Q19" s="54">
        <v>4</v>
      </c>
      <c r="R19" s="44" t="s">
        <v>506</v>
      </c>
      <c r="V19" s="66">
        <v>1</v>
      </c>
      <c r="W19" s="67">
        <v>2</v>
      </c>
      <c r="X19" s="67">
        <v>3</v>
      </c>
      <c r="Y19" s="67">
        <v>4</v>
      </c>
      <c r="Z19" s="68">
        <v>5</v>
      </c>
    </row>
    <row r="20" spans="11:26" ht="85.4" customHeight="1" x14ac:dyDescent="0.35">
      <c r="K20" s="44">
        <v>2</v>
      </c>
      <c r="L20" s="55" t="s">
        <v>507</v>
      </c>
      <c r="M20" s="95" t="s">
        <v>508</v>
      </c>
      <c r="N20" s="47">
        <f t="shared" ref="N20:N80" si="6">VLOOKUP(P20,$U$20:$Z$24,MATCH(Q20,$V$19:$Z$19,0)+1,0)</f>
        <v>12</v>
      </c>
      <c r="O20" s="97"/>
      <c r="P20" s="99">
        <v>4</v>
      </c>
      <c r="Q20" s="99">
        <v>2</v>
      </c>
      <c r="R20" s="87" t="s">
        <v>509</v>
      </c>
      <c r="T20" s="216" t="s">
        <v>510</v>
      </c>
      <c r="U20" s="69">
        <v>5</v>
      </c>
      <c r="V20" s="70">
        <v>11</v>
      </c>
      <c r="W20" s="71">
        <v>16</v>
      </c>
      <c r="X20" s="72">
        <v>20</v>
      </c>
      <c r="Y20" s="72">
        <v>24</v>
      </c>
      <c r="Z20" s="73">
        <v>25</v>
      </c>
    </row>
    <row r="21" spans="11:26" ht="73.400000000000006" customHeight="1" x14ac:dyDescent="0.35">
      <c r="K21" s="63">
        <v>3</v>
      </c>
      <c r="L21" s="55" t="s">
        <v>511</v>
      </c>
      <c r="M21" s="64" t="s">
        <v>512</v>
      </c>
      <c r="N21" s="47">
        <f t="shared" si="6"/>
        <v>9</v>
      </c>
      <c r="O21" s="79"/>
      <c r="P21" s="54">
        <v>2</v>
      </c>
      <c r="Q21" s="54">
        <v>3</v>
      </c>
      <c r="R21" s="87" t="s">
        <v>513</v>
      </c>
      <c r="T21" s="217"/>
      <c r="U21" s="74">
        <v>4</v>
      </c>
      <c r="V21" s="75">
        <v>7</v>
      </c>
      <c r="W21" s="76">
        <v>12</v>
      </c>
      <c r="X21" s="76">
        <v>15</v>
      </c>
      <c r="Y21" s="77">
        <v>22</v>
      </c>
      <c r="Z21" s="78">
        <v>23</v>
      </c>
    </row>
    <row r="22" spans="11:26" ht="72" customHeight="1" x14ac:dyDescent="0.35">
      <c r="K22" s="44">
        <v>4</v>
      </c>
      <c r="L22" s="55" t="s">
        <v>514</v>
      </c>
      <c r="M22" s="64" t="s">
        <v>515</v>
      </c>
      <c r="N22" s="47">
        <f t="shared" si="6"/>
        <v>7</v>
      </c>
      <c r="O22" s="79"/>
      <c r="P22" s="49">
        <v>4</v>
      </c>
      <c r="Q22" s="49">
        <v>1</v>
      </c>
      <c r="R22" s="44" t="s">
        <v>516</v>
      </c>
      <c r="T22" s="217"/>
      <c r="U22" s="74">
        <v>3</v>
      </c>
      <c r="V22" s="75">
        <v>4</v>
      </c>
      <c r="W22" s="76">
        <v>8</v>
      </c>
      <c r="X22" s="76">
        <v>13</v>
      </c>
      <c r="Y22" s="76">
        <v>17</v>
      </c>
      <c r="Z22" s="78">
        <v>21</v>
      </c>
    </row>
    <row r="23" spans="11:26" ht="79.75" customHeight="1" x14ac:dyDescent="0.35">
      <c r="K23" s="63">
        <v>9</v>
      </c>
      <c r="L23" s="55" t="s">
        <v>517</v>
      </c>
      <c r="M23" s="64" t="s">
        <v>518</v>
      </c>
      <c r="N23" s="47">
        <f t="shared" si="6"/>
        <v>6</v>
      </c>
      <c r="O23" s="65"/>
      <c r="P23" s="54">
        <v>1</v>
      </c>
      <c r="Q23" s="54">
        <v>3</v>
      </c>
      <c r="R23" s="44" t="s">
        <v>519</v>
      </c>
      <c r="T23" s="217"/>
      <c r="U23" s="74">
        <v>2</v>
      </c>
      <c r="V23" s="75">
        <v>2</v>
      </c>
      <c r="W23" s="81">
        <v>5</v>
      </c>
      <c r="X23" s="76">
        <v>9</v>
      </c>
      <c r="Y23" s="76">
        <v>14</v>
      </c>
      <c r="Z23" s="78">
        <v>19</v>
      </c>
    </row>
    <row r="24" spans="11:26" ht="60.75" customHeight="1" thickBot="1" x14ac:dyDescent="0.4">
      <c r="K24" s="44">
        <v>5</v>
      </c>
      <c r="L24" s="55" t="s">
        <v>520</v>
      </c>
      <c r="M24" s="95" t="s">
        <v>521</v>
      </c>
      <c r="N24" s="47">
        <f t="shared" si="6"/>
        <v>5</v>
      </c>
      <c r="P24" s="89">
        <v>2</v>
      </c>
      <c r="Q24" s="89">
        <v>2</v>
      </c>
      <c r="R24" s="87" t="s">
        <v>522</v>
      </c>
      <c r="T24" s="218"/>
      <c r="U24" s="82">
        <v>1</v>
      </c>
      <c r="V24" s="83">
        <v>1</v>
      </c>
      <c r="W24" s="84">
        <v>3</v>
      </c>
      <c r="X24" s="84">
        <v>6</v>
      </c>
      <c r="Y24" s="85">
        <v>10</v>
      </c>
      <c r="Z24" s="78">
        <v>18</v>
      </c>
    </row>
    <row r="25" spans="11:26" ht="57" customHeight="1" x14ac:dyDescent="0.35">
      <c r="K25" s="63">
        <v>6</v>
      </c>
      <c r="L25" s="55" t="s">
        <v>523</v>
      </c>
      <c r="M25" s="96" t="s">
        <v>524</v>
      </c>
      <c r="N25" s="47">
        <f t="shared" si="6"/>
        <v>5</v>
      </c>
      <c r="O25" s="65"/>
      <c r="P25" s="44">
        <v>2</v>
      </c>
      <c r="Q25" s="44">
        <v>2</v>
      </c>
      <c r="R25" s="87" t="s">
        <v>525</v>
      </c>
    </row>
    <row r="26" spans="11:26" ht="79.75" customHeight="1" x14ac:dyDescent="0.35">
      <c r="K26" s="63">
        <v>7</v>
      </c>
      <c r="L26" s="55" t="s">
        <v>526</v>
      </c>
      <c r="M26" s="64" t="s">
        <v>527</v>
      </c>
      <c r="N26" s="47">
        <f t="shared" si="6"/>
        <v>5</v>
      </c>
      <c r="O26" s="65"/>
      <c r="P26" s="80">
        <v>2</v>
      </c>
      <c r="Q26" s="54">
        <v>2</v>
      </c>
      <c r="R26" s="44" t="s">
        <v>528</v>
      </c>
    </row>
    <row r="27" spans="11:26" ht="80.5" customHeight="1" x14ac:dyDescent="0.35">
      <c r="K27" s="44">
        <v>10</v>
      </c>
      <c r="L27" s="55" t="s">
        <v>529</v>
      </c>
      <c r="M27" s="64" t="s">
        <v>530</v>
      </c>
      <c r="N27" s="47">
        <f t="shared" si="6"/>
        <v>4</v>
      </c>
      <c r="O27" s="102"/>
      <c r="P27" s="108">
        <v>3</v>
      </c>
      <c r="Q27" s="54">
        <v>1</v>
      </c>
      <c r="R27" s="44" t="s">
        <v>531</v>
      </c>
    </row>
    <row r="28" spans="11:26" ht="59.5" customHeight="1" x14ac:dyDescent="0.35">
      <c r="K28" s="63">
        <v>11</v>
      </c>
      <c r="L28" s="94" t="s">
        <v>532</v>
      </c>
      <c r="M28" s="94" t="s">
        <v>533</v>
      </c>
      <c r="N28" s="47">
        <f t="shared" si="6"/>
        <v>3</v>
      </c>
      <c r="O28" s="79"/>
      <c r="P28" s="104">
        <v>1</v>
      </c>
      <c r="Q28" s="89">
        <v>2</v>
      </c>
      <c r="R28" s="87" t="s">
        <v>534</v>
      </c>
    </row>
    <row r="29" spans="11:26" ht="81" customHeight="1" x14ac:dyDescent="0.35">
      <c r="K29" s="63">
        <v>13</v>
      </c>
      <c r="L29" s="55" t="s">
        <v>535</v>
      </c>
      <c r="M29" s="55" t="s">
        <v>536</v>
      </c>
      <c r="N29" s="47">
        <f t="shared" si="6"/>
        <v>3</v>
      </c>
      <c r="P29" s="54">
        <v>1</v>
      </c>
      <c r="Q29" s="54">
        <v>2</v>
      </c>
      <c r="R29" s="44" t="s">
        <v>537</v>
      </c>
    </row>
    <row r="30" spans="11:26" ht="81" customHeight="1" x14ac:dyDescent="0.35">
      <c r="K30" s="44">
        <v>14</v>
      </c>
      <c r="L30" s="55" t="s">
        <v>538</v>
      </c>
      <c r="M30" s="64" t="s">
        <v>539</v>
      </c>
      <c r="N30" s="47">
        <f t="shared" si="6"/>
        <v>3</v>
      </c>
      <c r="P30" s="50">
        <v>1</v>
      </c>
      <c r="Q30" s="50">
        <v>2</v>
      </c>
      <c r="R30" s="53" t="s">
        <v>540</v>
      </c>
    </row>
    <row r="31" spans="11:26" ht="132" customHeight="1" x14ac:dyDescent="0.35">
      <c r="K31" s="63">
        <v>15</v>
      </c>
      <c r="L31" s="64" t="s">
        <v>541</v>
      </c>
      <c r="M31" s="64" t="s">
        <v>542</v>
      </c>
      <c r="N31" s="47">
        <f t="shared" si="6"/>
        <v>3</v>
      </c>
      <c r="P31" s="55">
        <v>1</v>
      </c>
      <c r="Q31" s="55">
        <v>2</v>
      </c>
      <c r="R31" s="53" t="s">
        <v>543</v>
      </c>
    </row>
    <row r="32" spans="11:26" ht="93" x14ac:dyDescent="0.35">
      <c r="K32" s="44">
        <v>16</v>
      </c>
      <c r="L32" s="64" t="s">
        <v>544</v>
      </c>
      <c r="M32" s="64" t="s">
        <v>545</v>
      </c>
      <c r="N32" s="47">
        <f t="shared" si="6"/>
        <v>3</v>
      </c>
      <c r="P32" s="55">
        <v>1</v>
      </c>
      <c r="Q32" s="55">
        <v>2</v>
      </c>
      <c r="R32" s="105" t="s">
        <v>546</v>
      </c>
    </row>
    <row r="33" spans="11:18" ht="62" x14ac:dyDescent="0.35">
      <c r="K33" s="63">
        <v>17</v>
      </c>
      <c r="L33" s="64" t="s">
        <v>547</v>
      </c>
      <c r="M33" s="64" t="s">
        <v>548</v>
      </c>
      <c r="N33" s="47">
        <f t="shared" si="6"/>
        <v>3</v>
      </c>
      <c r="P33" s="55">
        <v>1</v>
      </c>
      <c r="Q33" s="55">
        <v>2</v>
      </c>
      <c r="R33" s="105" t="s">
        <v>549</v>
      </c>
    </row>
    <row r="34" spans="11:18" ht="46.5" x14ac:dyDescent="0.35">
      <c r="K34" s="44">
        <v>18</v>
      </c>
      <c r="L34" s="64" t="s">
        <v>550</v>
      </c>
      <c r="M34" s="64" t="s">
        <v>551</v>
      </c>
      <c r="N34" s="47">
        <f t="shared" si="6"/>
        <v>3</v>
      </c>
      <c r="P34" s="55">
        <v>1</v>
      </c>
      <c r="Q34" s="55">
        <v>2</v>
      </c>
      <c r="R34" s="105" t="s">
        <v>552</v>
      </c>
    </row>
    <row r="35" spans="11:18" ht="93" x14ac:dyDescent="0.35">
      <c r="K35" s="63">
        <v>19</v>
      </c>
      <c r="L35" s="95" t="s">
        <v>553</v>
      </c>
      <c r="M35" s="95" t="s">
        <v>554</v>
      </c>
      <c r="N35" s="47">
        <f t="shared" si="6"/>
        <v>3</v>
      </c>
      <c r="P35" s="55">
        <v>1</v>
      </c>
      <c r="Q35" s="55">
        <v>2</v>
      </c>
      <c r="R35" s="105" t="s">
        <v>555</v>
      </c>
    </row>
    <row r="36" spans="11:18" ht="77.5" x14ac:dyDescent="0.35">
      <c r="K36" s="44">
        <v>20</v>
      </c>
      <c r="L36" s="36" t="s">
        <v>556</v>
      </c>
      <c r="M36" s="36" t="s">
        <v>557</v>
      </c>
      <c r="N36" s="47">
        <f t="shared" si="6"/>
        <v>3</v>
      </c>
      <c r="P36" s="49">
        <v>1</v>
      </c>
      <c r="Q36" s="49">
        <v>2</v>
      </c>
      <c r="R36" s="88" t="s">
        <v>558</v>
      </c>
    </row>
    <row r="37" spans="11:18" ht="124" x14ac:dyDescent="0.35">
      <c r="K37" s="63">
        <v>21</v>
      </c>
      <c r="L37" s="93" t="s">
        <v>559</v>
      </c>
      <c r="M37" s="98" t="s">
        <v>560</v>
      </c>
      <c r="N37" s="47">
        <f t="shared" si="6"/>
        <v>3</v>
      </c>
      <c r="P37" s="89">
        <v>1</v>
      </c>
      <c r="Q37" s="89">
        <v>2</v>
      </c>
      <c r="R37" s="88" t="s">
        <v>561</v>
      </c>
    </row>
    <row r="38" spans="11:18" ht="31" x14ac:dyDescent="0.35">
      <c r="K38" s="44">
        <v>22</v>
      </c>
      <c r="L38" s="93" t="s">
        <v>562</v>
      </c>
      <c r="M38" s="95" t="s">
        <v>563</v>
      </c>
      <c r="N38" s="47">
        <f t="shared" si="6"/>
        <v>3</v>
      </c>
      <c r="P38" s="89">
        <v>1</v>
      </c>
      <c r="Q38" s="89">
        <v>2</v>
      </c>
      <c r="R38" s="88" t="s">
        <v>564</v>
      </c>
    </row>
    <row r="39" spans="11:18" ht="77.5" x14ac:dyDescent="0.35">
      <c r="K39" s="63">
        <v>23</v>
      </c>
      <c r="L39" s="93" t="s">
        <v>565</v>
      </c>
      <c r="M39" s="95" t="s">
        <v>566</v>
      </c>
      <c r="N39" s="47">
        <f t="shared" si="6"/>
        <v>3</v>
      </c>
      <c r="P39" s="89">
        <v>1</v>
      </c>
      <c r="Q39" s="89">
        <v>2</v>
      </c>
      <c r="R39" s="88" t="s">
        <v>567</v>
      </c>
    </row>
    <row r="40" spans="11:18" ht="232.5" x14ac:dyDescent="0.35">
      <c r="K40" s="44">
        <v>24</v>
      </c>
      <c r="L40" s="93" t="s">
        <v>568</v>
      </c>
      <c r="M40" s="98" t="s">
        <v>569</v>
      </c>
      <c r="N40" s="47">
        <f t="shared" si="6"/>
        <v>3</v>
      </c>
      <c r="P40" s="89">
        <v>1</v>
      </c>
      <c r="Q40" s="89">
        <v>2</v>
      </c>
      <c r="R40" s="88" t="s">
        <v>570</v>
      </c>
    </row>
    <row r="41" spans="11:18" ht="186" x14ac:dyDescent="0.35">
      <c r="K41" s="63">
        <v>25</v>
      </c>
      <c r="L41" s="93" t="s">
        <v>571</v>
      </c>
      <c r="M41" s="95" t="s">
        <v>572</v>
      </c>
      <c r="N41" s="47">
        <f t="shared" si="6"/>
        <v>3</v>
      </c>
      <c r="P41" s="89">
        <v>1</v>
      </c>
      <c r="Q41" s="89">
        <v>2</v>
      </c>
      <c r="R41" s="88" t="s">
        <v>573</v>
      </c>
    </row>
    <row r="42" spans="11:18" ht="62" x14ac:dyDescent="0.35">
      <c r="K42" s="44">
        <v>26</v>
      </c>
      <c r="L42" s="93" t="s">
        <v>574</v>
      </c>
      <c r="M42" s="95" t="s">
        <v>575</v>
      </c>
      <c r="N42" s="47">
        <f t="shared" si="6"/>
        <v>3</v>
      </c>
      <c r="P42" s="89">
        <v>1</v>
      </c>
      <c r="Q42" s="89">
        <v>2</v>
      </c>
      <c r="R42" s="88" t="s">
        <v>576</v>
      </c>
    </row>
    <row r="43" spans="11:18" ht="77.5" x14ac:dyDescent="0.35">
      <c r="K43" s="63">
        <v>27</v>
      </c>
      <c r="L43" s="93" t="s">
        <v>577</v>
      </c>
      <c r="M43" s="95" t="s">
        <v>578</v>
      </c>
      <c r="N43" s="47">
        <f t="shared" si="6"/>
        <v>3</v>
      </c>
      <c r="P43" s="89">
        <v>1</v>
      </c>
      <c r="Q43" s="89">
        <v>2</v>
      </c>
      <c r="R43" s="88" t="s">
        <v>579</v>
      </c>
    </row>
    <row r="44" spans="11:18" ht="15.5" x14ac:dyDescent="0.35">
      <c r="K44" s="44">
        <v>28</v>
      </c>
      <c r="L44" s="93" t="s">
        <v>580</v>
      </c>
      <c r="M44" s="95" t="s">
        <v>581</v>
      </c>
      <c r="N44" s="47">
        <f t="shared" si="6"/>
        <v>3</v>
      </c>
      <c r="P44" s="89">
        <v>1</v>
      </c>
      <c r="Q44" s="89">
        <v>2</v>
      </c>
      <c r="R44" s="88" t="s">
        <v>582</v>
      </c>
    </row>
    <row r="45" spans="11:18" ht="77.5" x14ac:dyDescent="0.35">
      <c r="K45" s="63">
        <v>29</v>
      </c>
      <c r="L45" s="93" t="s">
        <v>583</v>
      </c>
      <c r="M45" s="94" t="s">
        <v>584</v>
      </c>
      <c r="N45" s="47">
        <f t="shared" si="6"/>
        <v>3</v>
      </c>
      <c r="P45" s="89">
        <v>1</v>
      </c>
      <c r="Q45" s="89">
        <v>2</v>
      </c>
      <c r="R45" s="88" t="s">
        <v>585</v>
      </c>
    </row>
    <row r="46" spans="11:18" ht="93" x14ac:dyDescent="0.35">
      <c r="K46" s="44">
        <v>30</v>
      </c>
      <c r="L46" s="93" t="s">
        <v>586</v>
      </c>
      <c r="M46" s="95" t="s">
        <v>587</v>
      </c>
      <c r="N46" s="47">
        <f t="shared" si="6"/>
        <v>3</v>
      </c>
      <c r="P46" s="89">
        <v>1</v>
      </c>
      <c r="Q46" s="89">
        <v>2</v>
      </c>
      <c r="R46" s="88" t="s">
        <v>588</v>
      </c>
    </row>
    <row r="47" spans="11:18" ht="46.5" x14ac:dyDescent="0.35">
      <c r="K47" s="63">
        <v>31</v>
      </c>
      <c r="L47" s="93" t="s">
        <v>589</v>
      </c>
      <c r="M47" s="95" t="s">
        <v>590</v>
      </c>
      <c r="N47" s="47">
        <f t="shared" si="6"/>
        <v>3</v>
      </c>
      <c r="P47" s="89">
        <v>1</v>
      </c>
      <c r="Q47" s="89">
        <v>2</v>
      </c>
      <c r="R47" s="88" t="s">
        <v>591</v>
      </c>
    </row>
    <row r="48" spans="11:18" ht="46.5" x14ac:dyDescent="0.35">
      <c r="K48" s="44">
        <v>32</v>
      </c>
      <c r="L48" s="36" t="s">
        <v>592</v>
      </c>
      <c r="M48" s="36" t="s">
        <v>593</v>
      </c>
      <c r="N48" s="47">
        <f t="shared" si="6"/>
        <v>3</v>
      </c>
      <c r="P48" s="49">
        <v>1</v>
      </c>
      <c r="Q48" s="89">
        <v>2</v>
      </c>
      <c r="R48" s="88" t="s">
        <v>594</v>
      </c>
    </row>
    <row r="49" spans="11:18" ht="31" x14ac:dyDescent="0.35">
      <c r="K49" s="63">
        <v>33</v>
      </c>
      <c r="L49" s="36" t="s">
        <v>595</v>
      </c>
      <c r="M49" s="36" t="s">
        <v>596</v>
      </c>
      <c r="N49" s="47">
        <f t="shared" si="6"/>
        <v>3</v>
      </c>
      <c r="O49" s="103"/>
      <c r="P49" s="49">
        <v>1</v>
      </c>
      <c r="Q49" s="89">
        <v>2</v>
      </c>
      <c r="R49" s="88" t="s">
        <v>597</v>
      </c>
    </row>
    <row r="50" spans="11:18" ht="31" x14ac:dyDescent="0.35">
      <c r="K50" s="44">
        <v>34</v>
      </c>
      <c r="L50" s="36" t="s">
        <v>598</v>
      </c>
      <c r="M50" s="36" t="s">
        <v>599</v>
      </c>
      <c r="N50" s="47">
        <f t="shared" si="6"/>
        <v>3</v>
      </c>
      <c r="P50" s="54">
        <v>1</v>
      </c>
      <c r="Q50" s="89">
        <v>2</v>
      </c>
      <c r="R50" s="87" t="s">
        <v>600</v>
      </c>
    </row>
    <row r="51" spans="11:18" ht="46.5" x14ac:dyDescent="0.35">
      <c r="K51" s="63">
        <v>35</v>
      </c>
      <c r="L51" s="36" t="s">
        <v>601</v>
      </c>
      <c r="M51" s="36" t="s">
        <v>602</v>
      </c>
      <c r="N51" s="47">
        <f t="shared" si="6"/>
        <v>3</v>
      </c>
      <c r="P51" s="54">
        <v>1</v>
      </c>
      <c r="Q51" s="89">
        <v>2</v>
      </c>
      <c r="R51" s="87" t="s">
        <v>603</v>
      </c>
    </row>
    <row r="52" spans="11:18" ht="77.5" x14ac:dyDescent="0.35">
      <c r="K52" s="44">
        <v>36</v>
      </c>
      <c r="L52" s="50" t="s">
        <v>604</v>
      </c>
      <c r="M52" s="55" t="s">
        <v>605</v>
      </c>
      <c r="N52" s="47">
        <f t="shared" si="6"/>
        <v>3</v>
      </c>
      <c r="P52" s="108">
        <v>1</v>
      </c>
      <c r="Q52" s="89">
        <v>2</v>
      </c>
      <c r="R52" s="87" t="s">
        <v>606</v>
      </c>
    </row>
    <row r="53" spans="11:18" ht="46.5" x14ac:dyDescent="0.35">
      <c r="K53" s="63">
        <v>37</v>
      </c>
      <c r="L53" s="55" t="s">
        <v>607</v>
      </c>
      <c r="M53" s="55" t="s">
        <v>608</v>
      </c>
      <c r="N53" s="47">
        <f t="shared" si="6"/>
        <v>3</v>
      </c>
      <c r="P53" s="108">
        <v>1</v>
      </c>
      <c r="Q53" s="89">
        <v>2</v>
      </c>
      <c r="R53" s="87" t="s">
        <v>609</v>
      </c>
    </row>
    <row r="54" spans="11:18" ht="139.5" x14ac:dyDescent="0.35">
      <c r="K54" s="44">
        <v>38</v>
      </c>
      <c r="L54" s="55" t="s">
        <v>610</v>
      </c>
      <c r="M54" s="55" t="s">
        <v>611</v>
      </c>
      <c r="N54" s="47">
        <f t="shared" si="6"/>
        <v>3</v>
      </c>
      <c r="P54" s="89">
        <v>1</v>
      </c>
      <c r="Q54" s="89">
        <v>2</v>
      </c>
      <c r="R54" s="87" t="s">
        <v>612</v>
      </c>
    </row>
    <row r="55" spans="11:18" ht="93" x14ac:dyDescent="0.35">
      <c r="K55" s="63">
        <v>39</v>
      </c>
      <c r="L55" s="55" t="s">
        <v>613</v>
      </c>
      <c r="M55" s="55" t="s">
        <v>614</v>
      </c>
      <c r="N55" s="47">
        <f t="shared" si="6"/>
        <v>3</v>
      </c>
      <c r="O55" s="86"/>
      <c r="P55" s="46">
        <v>1</v>
      </c>
      <c r="Q55" s="89">
        <v>2</v>
      </c>
      <c r="R55" s="44" t="s">
        <v>615</v>
      </c>
    </row>
    <row r="56" spans="11:18" ht="63.75" customHeight="1" x14ac:dyDescent="0.35">
      <c r="K56" s="44">
        <v>40</v>
      </c>
      <c r="L56" s="55" t="s">
        <v>616</v>
      </c>
      <c r="M56" s="55" t="s">
        <v>617</v>
      </c>
      <c r="N56" s="47">
        <f t="shared" si="6"/>
        <v>3</v>
      </c>
      <c r="P56" s="89">
        <v>1</v>
      </c>
      <c r="Q56" s="89">
        <v>2</v>
      </c>
      <c r="R56" s="87" t="s">
        <v>618</v>
      </c>
    </row>
    <row r="57" spans="11:18" ht="15.5" x14ac:dyDescent="0.35">
      <c r="K57" s="63">
        <v>41</v>
      </c>
      <c r="L57" s="87" t="s">
        <v>619</v>
      </c>
      <c r="M57" s="87" t="s">
        <v>620</v>
      </c>
      <c r="N57" s="47">
        <f t="shared" si="6"/>
        <v>3</v>
      </c>
      <c r="P57" s="110">
        <v>1</v>
      </c>
      <c r="Q57" s="89">
        <v>2</v>
      </c>
      <c r="R57" s="44" t="s">
        <v>621</v>
      </c>
    </row>
    <row r="58" spans="11:18" ht="43.5" x14ac:dyDescent="0.35">
      <c r="K58" s="44">
        <v>42</v>
      </c>
      <c r="L58" s="87" t="s">
        <v>622</v>
      </c>
      <c r="M58" s="87" t="s">
        <v>623</v>
      </c>
      <c r="N58" s="47">
        <f t="shared" si="6"/>
        <v>3</v>
      </c>
      <c r="P58" s="110">
        <v>1</v>
      </c>
      <c r="Q58" s="89">
        <v>2</v>
      </c>
      <c r="R58" s="44" t="s">
        <v>624</v>
      </c>
    </row>
    <row r="59" spans="11:18" ht="54.65" customHeight="1" x14ac:dyDescent="0.35">
      <c r="K59" s="63">
        <v>43</v>
      </c>
      <c r="L59" s="87" t="s">
        <v>625</v>
      </c>
      <c r="M59" s="87" t="s">
        <v>626</v>
      </c>
      <c r="N59" s="47">
        <f t="shared" si="6"/>
        <v>3</v>
      </c>
      <c r="P59" s="44">
        <v>1</v>
      </c>
      <c r="Q59" s="89">
        <v>2</v>
      </c>
      <c r="R59" s="100" t="s">
        <v>627</v>
      </c>
    </row>
    <row r="60" spans="11:18" ht="29" x14ac:dyDescent="0.35">
      <c r="K60" s="44">
        <v>44</v>
      </c>
      <c r="L60" s="87" t="s">
        <v>628</v>
      </c>
      <c r="M60" s="87" t="s">
        <v>629</v>
      </c>
      <c r="N60" s="47">
        <f t="shared" si="6"/>
        <v>3</v>
      </c>
      <c r="P60" s="44">
        <v>1</v>
      </c>
      <c r="Q60" s="89">
        <v>2</v>
      </c>
      <c r="R60" s="100" t="s">
        <v>630</v>
      </c>
    </row>
    <row r="61" spans="11:18" ht="29" x14ac:dyDescent="0.35">
      <c r="K61" s="63">
        <v>45</v>
      </c>
      <c r="L61" s="87" t="s">
        <v>631</v>
      </c>
      <c r="M61" s="87" t="s">
        <v>632</v>
      </c>
      <c r="N61" s="47">
        <f t="shared" si="6"/>
        <v>3</v>
      </c>
      <c r="P61" s="44">
        <v>1</v>
      </c>
      <c r="Q61" s="89">
        <v>2</v>
      </c>
      <c r="R61" s="100" t="s">
        <v>633</v>
      </c>
    </row>
    <row r="62" spans="11:18" ht="31" x14ac:dyDescent="0.35">
      <c r="K62" s="44">
        <v>46</v>
      </c>
      <c r="L62" s="50" t="s">
        <v>634</v>
      </c>
      <c r="M62" s="50" t="s">
        <v>635</v>
      </c>
      <c r="N62" s="47">
        <f t="shared" si="6"/>
        <v>3</v>
      </c>
      <c r="P62" s="54">
        <v>1</v>
      </c>
      <c r="Q62" s="89">
        <v>2</v>
      </c>
      <c r="R62" s="100" t="s">
        <v>636</v>
      </c>
    </row>
    <row r="63" spans="11:18" ht="46.5" x14ac:dyDescent="0.35">
      <c r="K63" s="63">
        <v>47</v>
      </c>
      <c r="L63" s="50" t="s">
        <v>637</v>
      </c>
      <c r="M63" s="50" t="s">
        <v>638</v>
      </c>
      <c r="N63" s="47">
        <f t="shared" si="6"/>
        <v>3</v>
      </c>
      <c r="P63" s="54">
        <v>1</v>
      </c>
      <c r="Q63" s="89">
        <v>2</v>
      </c>
      <c r="R63" s="100" t="s">
        <v>639</v>
      </c>
    </row>
    <row r="64" spans="11:18" ht="31" x14ac:dyDescent="0.35">
      <c r="K64" s="44">
        <v>48</v>
      </c>
      <c r="L64" s="50" t="s">
        <v>640</v>
      </c>
      <c r="M64" s="50" t="s">
        <v>641</v>
      </c>
      <c r="N64" s="47">
        <f t="shared" si="6"/>
        <v>3</v>
      </c>
      <c r="P64" s="54">
        <v>1</v>
      </c>
      <c r="Q64" s="89">
        <v>2</v>
      </c>
      <c r="R64" s="100" t="s">
        <v>642</v>
      </c>
    </row>
    <row r="65" spans="11:18" ht="31" x14ac:dyDescent="0.35">
      <c r="K65" s="63">
        <v>49</v>
      </c>
      <c r="L65" s="50" t="s">
        <v>643</v>
      </c>
      <c r="M65" s="50" t="s">
        <v>644</v>
      </c>
      <c r="N65" s="47">
        <f t="shared" si="6"/>
        <v>3</v>
      </c>
      <c r="P65" s="54">
        <v>1</v>
      </c>
      <c r="Q65" s="89">
        <v>2</v>
      </c>
      <c r="R65" s="100" t="s">
        <v>645</v>
      </c>
    </row>
    <row r="66" spans="11:18" ht="46.5" x14ac:dyDescent="0.35">
      <c r="K66" s="44">
        <v>50</v>
      </c>
      <c r="L66" s="50" t="s">
        <v>646</v>
      </c>
      <c r="M66" s="50" t="s">
        <v>647</v>
      </c>
      <c r="N66" s="47">
        <f t="shared" si="6"/>
        <v>3</v>
      </c>
      <c r="P66" s="54">
        <v>1</v>
      </c>
      <c r="Q66" s="89">
        <v>2</v>
      </c>
      <c r="R66" s="100" t="s">
        <v>648</v>
      </c>
    </row>
    <row r="67" spans="11:18" ht="62" x14ac:dyDescent="0.35">
      <c r="K67" s="63">
        <v>53</v>
      </c>
      <c r="L67" s="55" t="s">
        <v>649</v>
      </c>
      <c r="M67" s="64" t="s">
        <v>650</v>
      </c>
      <c r="N67" s="47">
        <f t="shared" si="6"/>
        <v>3</v>
      </c>
      <c r="P67" s="54">
        <v>1</v>
      </c>
      <c r="Q67" s="54">
        <v>2</v>
      </c>
      <c r="R67" s="100" t="s">
        <v>651</v>
      </c>
    </row>
    <row r="68" spans="11:18" ht="62" x14ac:dyDescent="0.35">
      <c r="K68" s="44">
        <v>56</v>
      </c>
      <c r="L68" s="50" t="s">
        <v>652</v>
      </c>
      <c r="M68" s="55" t="s">
        <v>653</v>
      </c>
      <c r="N68" s="47">
        <f t="shared" si="6"/>
        <v>3</v>
      </c>
      <c r="P68" s="106">
        <v>1</v>
      </c>
      <c r="Q68" s="106">
        <v>2</v>
      </c>
      <c r="R68" s="88" t="s">
        <v>654</v>
      </c>
    </row>
    <row r="69" spans="11:18" ht="62" x14ac:dyDescent="0.35">
      <c r="K69" s="63">
        <v>57</v>
      </c>
      <c r="L69" s="55" t="s">
        <v>655</v>
      </c>
      <c r="M69" s="55" t="s">
        <v>656</v>
      </c>
      <c r="N69" s="47">
        <f t="shared" si="6"/>
        <v>3</v>
      </c>
      <c r="P69" s="54">
        <v>1</v>
      </c>
      <c r="Q69" s="54">
        <v>2</v>
      </c>
      <c r="R69" s="88" t="s">
        <v>657</v>
      </c>
    </row>
    <row r="70" spans="11:18" ht="45.65" customHeight="1" x14ac:dyDescent="0.35">
      <c r="K70" s="44">
        <v>58</v>
      </c>
      <c r="L70" s="55" t="s">
        <v>658</v>
      </c>
      <c r="M70" s="55" t="s">
        <v>659</v>
      </c>
      <c r="N70" s="47">
        <f t="shared" si="6"/>
        <v>3</v>
      </c>
      <c r="P70" s="54">
        <v>1</v>
      </c>
      <c r="Q70" s="54">
        <v>2</v>
      </c>
      <c r="R70" s="88" t="s">
        <v>660</v>
      </c>
    </row>
    <row r="71" spans="11:18" ht="46.4" customHeight="1" x14ac:dyDescent="0.35">
      <c r="K71" s="63">
        <v>59</v>
      </c>
      <c r="L71" s="50" t="s">
        <v>661</v>
      </c>
      <c r="M71" s="55" t="s">
        <v>662</v>
      </c>
      <c r="N71" s="47">
        <f t="shared" si="6"/>
        <v>3</v>
      </c>
      <c r="P71" s="111">
        <v>1</v>
      </c>
      <c r="Q71" s="111">
        <v>2</v>
      </c>
      <c r="R71" s="88" t="s">
        <v>663</v>
      </c>
    </row>
    <row r="72" spans="11:18" ht="62" x14ac:dyDescent="0.35">
      <c r="K72" s="44">
        <v>60</v>
      </c>
      <c r="L72" s="55" t="s">
        <v>664</v>
      </c>
      <c r="M72" s="55" t="s">
        <v>665</v>
      </c>
      <c r="N72" s="47">
        <f t="shared" si="6"/>
        <v>3</v>
      </c>
      <c r="P72" s="54">
        <v>1</v>
      </c>
      <c r="Q72" s="54">
        <v>2</v>
      </c>
      <c r="R72" s="87" t="s">
        <v>666</v>
      </c>
    </row>
    <row r="73" spans="11:18" ht="46.5" x14ac:dyDescent="0.35">
      <c r="K73" s="63">
        <v>61</v>
      </c>
      <c r="L73" s="55" t="s">
        <v>667</v>
      </c>
      <c r="M73" s="55" t="s">
        <v>668</v>
      </c>
      <c r="N73" s="47">
        <f t="shared" si="6"/>
        <v>3</v>
      </c>
      <c r="P73" s="44">
        <v>1</v>
      </c>
      <c r="Q73" s="44">
        <v>2</v>
      </c>
      <c r="R73" s="87" t="s">
        <v>669</v>
      </c>
    </row>
    <row r="74" spans="11:18" ht="93" x14ac:dyDescent="0.35">
      <c r="K74" s="44">
        <v>62</v>
      </c>
      <c r="L74" s="55" t="s">
        <v>670</v>
      </c>
      <c r="M74" s="55" t="s">
        <v>671</v>
      </c>
      <c r="N74" s="47">
        <f t="shared" si="6"/>
        <v>3</v>
      </c>
      <c r="P74" s="54">
        <v>1</v>
      </c>
      <c r="Q74" s="54">
        <v>2</v>
      </c>
      <c r="R74" s="87" t="s">
        <v>672</v>
      </c>
    </row>
    <row r="75" spans="11:18" ht="77.5" x14ac:dyDescent="0.35">
      <c r="K75" s="63">
        <v>63</v>
      </c>
      <c r="L75" s="55" t="s">
        <v>673</v>
      </c>
      <c r="M75" s="55" t="s">
        <v>674</v>
      </c>
      <c r="N75" s="47">
        <f t="shared" si="6"/>
        <v>3</v>
      </c>
      <c r="P75" s="112">
        <v>1</v>
      </c>
      <c r="Q75" s="112">
        <v>2</v>
      </c>
      <c r="R75" s="87" t="s">
        <v>675</v>
      </c>
    </row>
    <row r="76" spans="11:18" ht="62" x14ac:dyDescent="0.35">
      <c r="K76" s="44">
        <v>64</v>
      </c>
      <c r="L76" s="55" t="s">
        <v>676</v>
      </c>
      <c r="M76" s="55" t="s">
        <v>677</v>
      </c>
      <c r="N76" s="47">
        <f t="shared" si="6"/>
        <v>3</v>
      </c>
      <c r="P76" s="80">
        <v>1</v>
      </c>
      <c r="Q76" s="54">
        <v>2</v>
      </c>
      <c r="R76" s="87" t="s">
        <v>678</v>
      </c>
    </row>
    <row r="77" spans="11:18" ht="46.5" x14ac:dyDescent="0.35">
      <c r="K77" s="63">
        <v>51</v>
      </c>
      <c r="L77" s="55" t="s">
        <v>679</v>
      </c>
      <c r="M77" s="64" t="s">
        <v>680</v>
      </c>
      <c r="N77" s="47">
        <f t="shared" si="6"/>
        <v>2</v>
      </c>
      <c r="O77" s="109"/>
      <c r="P77" s="49">
        <v>2</v>
      </c>
      <c r="Q77" s="49">
        <v>1</v>
      </c>
      <c r="R77" s="87" t="s">
        <v>681</v>
      </c>
    </row>
    <row r="78" spans="11:18" ht="46.5" x14ac:dyDescent="0.35">
      <c r="K78" s="44">
        <v>52</v>
      </c>
      <c r="L78" s="55" t="s">
        <v>682</v>
      </c>
      <c r="M78" s="55" t="s">
        <v>683</v>
      </c>
      <c r="N78" s="47">
        <f t="shared" si="6"/>
        <v>1</v>
      </c>
      <c r="P78" s="54">
        <v>1</v>
      </c>
      <c r="Q78" s="54">
        <v>1</v>
      </c>
      <c r="R78" s="44" t="s">
        <v>684</v>
      </c>
    </row>
    <row r="79" spans="11:18" ht="31" x14ac:dyDescent="0.35">
      <c r="K79" s="63">
        <v>54</v>
      </c>
      <c r="L79" s="55" t="s">
        <v>685</v>
      </c>
      <c r="M79" s="64" t="s">
        <v>686</v>
      </c>
      <c r="N79" s="47">
        <f t="shared" si="6"/>
        <v>1</v>
      </c>
      <c r="P79" s="54">
        <v>1</v>
      </c>
      <c r="Q79" s="54">
        <v>1</v>
      </c>
      <c r="R79" s="44" t="s">
        <v>687</v>
      </c>
    </row>
    <row r="80" spans="11:18" ht="31" x14ac:dyDescent="0.35">
      <c r="K80" s="44">
        <v>55</v>
      </c>
      <c r="L80" s="36" t="s">
        <v>688</v>
      </c>
      <c r="M80" s="37" t="s">
        <v>689</v>
      </c>
      <c r="N80" s="47">
        <f t="shared" si="6"/>
        <v>1</v>
      </c>
      <c r="P80" s="54">
        <v>1</v>
      </c>
      <c r="Q80" s="54">
        <v>1</v>
      </c>
      <c r="R80" s="44" t="s">
        <v>690</v>
      </c>
    </row>
  </sheetData>
  <autoFilter ref="K18:R28">
    <sortState ref="K19:R80">
      <sortCondition descending="1" ref="N18:N28"/>
    </sortState>
  </autoFilter>
  <sortState ref="L28:R45">
    <sortCondition descending="1" ref="N28:N45"/>
  </sortState>
  <mergeCells count="4">
    <mergeCell ref="T20:T24"/>
    <mergeCell ref="B8:B13"/>
    <mergeCell ref="C14:H14"/>
    <mergeCell ref="V18:Z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REGIONAL</vt:lpstr>
      <vt:lpstr>MR Catastroficos 10x10 CC</vt:lpstr>
      <vt:lpstr>seguimiento de controles cr (2)</vt:lpstr>
      <vt:lpstr>Sheet1</vt:lpstr>
      <vt:lpstr>Summary MFLs Risk (2)</vt:lpstr>
      <vt:lpstr>Sheet2</vt:lpstr>
      <vt:lpstr>Sheet3</vt:lpstr>
      <vt:lpstr>CC (5x5)</vt:lpstr>
      <vt:lpstr>'MR Catastroficos 10x10 CC'!Print_Area</vt:lpstr>
      <vt:lpstr>REGIONAL!Print_Area</vt:lpstr>
      <vt:lpstr>'seguimiento de controles cr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 Catastrophic Risks Cerro Corona-Spanish-GF-0522-07</dc:title>
  <dc:creator>Comsol - Translation &amp; Interpreting</dc:creator>
  <cp:lastModifiedBy>Shirley Torres</cp:lastModifiedBy>
  <cp:lastPrinted>2021-11-07T13:01:16Z</cp:lastPrinted>
  <dcterms:created xsi:type="dcterms:W3CDTF">2011-01-14T16:27:19Z</dcterms:created>
  <dcterms:modified xsi:type="dcterms:W3CDTF">2023-08-22T03:57:55Z</dcterms:modified>
</cp:coreProperties>
</file>