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INTEGRACIÓN\4.5.1 Medición del Desempeño\SSYMA-P03.02 Gestión y Selección de Contratistas\"/>
    </mc:Choice>
  </mc:AlternateContent>
  <xr:revisionPtr revIDLastSave="0" documentId="13_ncr:1_{8023491F-2A92-42A2-A332-D6F350486E65}" xr6:coauthVersionLast="47" xr6:coauthVersionMax="47" xr10:uidLastSave="{00000000-0000-0000-0000-000000000000}"/>
  <bookViews>
    <workbookView xWindow="-28920" yWindow="-4740" windowWidth="29040" windowHeight="17640" firstSheet="2" activeTab="2" xr2:uid="{181D1600-1290-46A1-9C2C-977DDAE3EF75}"/>
  </bookViews>
  <sheets>
    <sheet name="Plantilla BOW TIE ING" sheetId="3" state="hidden" r:id="rId1"/>
    <sheet name="Lista auditoria SSO en Campo" sheetId="5" state="hidden" r:id="rId2"/>
    <sheet name="BD " sheetId="6" r:id="rId3"/>
    <sheet name="Estadtisticas " sheetId="7" r:id="rId4"/>
    <sheet name="Hoja7" sheetId="12" state="hidden" r:id="rId5"/>
    <sheet name="Tablas" sheetId="2" state="hidden" r:id="rId6"/>
  </sheets>
  <definedNames>
    <definedName name="_xlnm._FilterDatabase" localSheetId="2" hidden="1">'BD '!$B$7:$B$18</definedName>
    <definedName name="_xlnm._FilterDatabase" localSheetId="3" hidden="1">'Estadtisticas '!$B$2:$G$2</definedName>
    <definedName name="_xlnm.Criteria" localSheetId="2">'BD '!$C$7:$E$7</definedName>
    <definedName name="_xlnm.Print_Area" localSheetId="1">'Lista auditoria SSO en Campo'!$A$1:$O$100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7" l="1"/>
  <c r="F10" i="12"/>
  <c r="E10" i="12"/>
  <c r="D10" i="12"/>
  <c r="G3" i="12"/>
  <c r="G10" i="12"/>
  <c r="D9" i="7"/>
  <c r="E9" i="7"/>
  <c r="F9" i="7"/>
  <c r="G3" i="7"/>
  <c r="G9" i="7" s="1"/>
  <c r="N5" i="3"/>
  <c r="V5" i="3"/>
  <c r="N6" i="3"/>
  <c r="V6" i="3"/>
  <c r="N7" i="3"/>
  <c r="V7" i="3"/>
  <c r="N8" i="3"/>
  <c r="V8" i="3"/>
  <c r="N9" i="3"/>
  <c r="V9" i="3"/>
  <c r="N10" i="3"/>
  <c r="V10" i="3"/>
  <c r="N11" i="3"/>
  <c r="V11" i="3"/>
  <c r="N12" i="3"/>
  <c r="V12" i="3"/>
  <c r="N13" i="3"/>
  <c r="V13" i="3"/>
  <c r="N14" i="3"/>
  <c r="V14" i="3"/>
  <c r="N15" i="3"/>
  <c r="V15" i="3"/>
  <c r="N16" i="3"/>
  <c r="V16" i="3"/>
  <c r="N17" i="3"/>
  <c r="V17" i="3"/>
  <c r="F21" i="3"/>
  <c r="G21" i="3"/>
  <c r="AB21" i="3"/>
  <c r="AC21" i="3"/>
  <c r="F22" i="3"/>
  <c r="G22" i="3"/>
  <c r="AB22" i="3"/>
  <c r="AC22" i="3"/>
  <c r="F23" i="3"/>
  <c r="G23" i="3"/>
  <c r="AB23" i="3"/>
  <c r="AC23" i="3"/>
  <c r="F24" i="3"/>
  <c r="G24" i="3"/>
  <c r="AB24" i="3"/>
  <c r="AC24" i="3"/>
  <c r="F25" i="3"/>
  <c r="G25" i="3"/>
  <c r="AB25" i="3"/>
  <c r="AC25" i="3"/>
  <c r="F26" i="3"/>
  <c r="G26" i="3"/>
  <c r="AB26" i="3"/>
  <c r="AC26" i="3"/>
  <c r="F27" i="3"/>
  <c r="G27" i="3"/>
  <c r="I27" i="3"/>
  <c r="S27" i="3"/>
  <c r="AB27" i="3"/>
  <c r="AC27" i="3"/>
  <c r="F28" i="3"/>
  <c r="G28" i="3"/>
  <c r="AB28" i="3"/>
  <c r="AC28" i="3"/>
  <c r="F29" i="3"/>
  <c r="G29" i="3"/>
  <c r="AB29" i="3"/>
  <c r="AC29" i="3"/>
  <c r="F30" i="3"/>
  <c r="G30" i="3"/>
  <c r="AB30" i="3"/>
  <c r="AC30" i="3"/>
  <c r="F31" i="3"/>
  <c r="G31" i="3"/>
  <c r="N31" i="3"/>
  <c r="AB31" i="3"/>
  <c r="AC31" i="3"/>
  <c r="F32" i="3"/>
  <c r="G32" i="3"/>
  <c r="AB32" i="3"/>
  <c r="AC32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Jhon Vigo</author>
  </authors>
  <commentList>
    <comment ref="G19" authorId="0" shapeId="0" xr:uid="{AD92A002-355C-452A-B6B4-2387C994FA6D}">
      <text>
        <r>
          <rPr>
            <b/>
            <sz val="9"/>
            <color indexed="81"/>
            <rFont val="Tahoma"/>
            <family val="2"/>
          </rPr>
          <t>Jhon Vigo:</t>
        </r>
        <r>
          <rPr>
            <sz val="9"/>
            <color indexed="81"/>
            <rFont val="Tahoma"/>
            <family val="2"/>
          </rPr>
          <t xml:space="preserve">
Especificar en procedimiento que detallamos en los comentarios, ejemplo: cumple el ítem comentarios, así mismo, los ítems que no alcance a revisar en la visita de campo, definir que haremos</t>
        </r>
      </text>
    </comment>
  </commentList>
</comments>
</file>

<file path=xl/sharedStrings.xml><?xml version="1.0" encoding="utf-8"?>
<sst xmlns="http://schemas.openxmlformats.org/spreadsheetml/2006/main" count="340" uniqueCount="187">
  <si>
    <t>N°</t>
  </si>
  <si>
    <t>Severidad</t>
  </si>
  <si>
    <t>Probabilidad</t>
  </si>
  <si>
    <t>Calificación</t>
  </si>
  <si>
    <t>Score</t>
  </si>
  <si>
    <t>Total</t>
  </si>
  <si>
    <t>Valoración</t>
  </si>
  <si>
    <t>BAJO</t>
  </si>
  <si>
    <t>MEDIO</t>
  </si>
  <si>
    <t>ALTO</t>
  </si>
  <si>
    <t>Concatenado</t>
  </si>
  <si>
    <t>Preventative Controls</t>
  </si>
  <si>
    <t>Critical</t>
  </si>
  <si>
    <t>Type</t>
  </si>
  <si>
    <t>Efficacy</t>
  </si>
  <si>
    <t>Mitigating Controls</t>
  </si>
  <si>
    <t>Threats (Causes)</t>
  </si>
  <si>
    <t>Threat (Cause)</t>
  </si>
  <si>
    <t>Consequence</t>
  </si>
  <si>
    <t>Likelihood</t>
  </si>
  <si>
    <t>RAW
Risk Score</t>
  </si>
  <si>
    <t>Consequences (Impacts)</t>
  </si>
  <si>
    <t>Maximum Foresseable Consequence with all Controls Considered</t>
  </si>
  <si>
    <t>Risk Score</t>
  </si>
  <si>
    <t>Total Mitigating Control Score</t>
  </si>
  <si>
    <t>Total Preventative Control Score</t>
  </si>
  <si>
    <t>Total Control Effectiveness Score</t>
  </si>
  <si>
    <t>Name of the Critical Task analyzed</t>
  </si>
  <si>
    <t>INCIDENT
Identify material unwanted events (MUEs)</t>
  </si>
  <si>
    <t>LOW</t>
  </si>
  <si>
    <t>MEDIUM</t>
  </si>
  <si>
    <t>HIGH</t>
  </si>
  <si>
    <t xml:space="preserve">Participantes: </t>
  </si>
  <si>
    <t>1.-________________________________</t>
  </si>
  <si>
    <t>Lugar:_____________________________</t>
  </si>
  <si>
    <t>2.-________________________________</t>
  </si>
  <si>
    <t>3:_________________________________</t>
  </si>
  <si>
    <t xml:space="preserve">Si </t>
  </si>
  <si>
    <t xml:space="preserve">No </t>
  </si>
  <si>
    <t>N/A</t>
  </si>
  <si>
    <t>U.E.A. CAROLINA I
CERRO CORONA</t>
  </si>
  <si>
    <t xml:space="preserve">
Auditorías de Seguridad en campo de Empresas Contratistas</t>
  </si>
  <si>
    <t>Código: SSYMA XXXXXXX</t>
  </si>
  <si>
    <t>Versión: 01</t>
  </si>
  <si>
    <t>Fecha de aprob.:  1/03/2025</t>
  </si>
  <si>
    <t>4:_________________________________</t>
  </si>
  <si>
    <t>El personal esta calificado entrenado para realizar la tarea: Cursos, Certificados, Licos, otros.</t>
  </si>
  <si>
    <t>El personal cuenta con capacitación en el Plan de Contigencia y Respuesta a Emergencias.</t>
  </si>
  <si>
    <t>El personal tiene conocimiento de los procedimientos, estandares, normas, relacionado a su tarea.</t>
  </si>
  <si>
    <t>Cuál es la ultima inspección que se realizó en el área - revisar sustentos</t>
  </si>
  <si>
    <t>Personal conoce de los ultimos eventos de SSO ocurridos en Cerro Corona</t>
  </si>
  <si>
    <t>Certificación de equipos según corresponde</t>
  </si>
  <si>
    <t>GESTION DE RIESGOS</t>
  </si>
  <si>
    <t>Personal conoce los peligros relacionado a sus tarea que esta realizando.</t>
  </si>
  <si>
    <t>Herramientas deben cumplir con en el procedimiento Herramientas portatiles SSYMA-P17.01</t>
  </si>
  <si>
    <t>APTITUD PARA EL PUESTO</t>
  </si>
  <si>
    <t>CUMPLIMIENTO NORMATIVO</t>
  </si>
  <si>
    <t>Cuenta con Tracker</t>
  </si>
  <si>
    <t>GESTION DE INCIDENTES</t>
  </si>
  <si>
    <t>Cual fue el ultimo incidente que tuvo su empresa</t>
  </si>
  <si>
    <t>Cuenta con procedimiento para la gestión de incidentes de SSO</t>
  </si>
  <si>
    <t>Informe de Investigación con  las firmas según corresponda</t>
  </si>
  <si>
    <t>Estadisticas de SSO</t>
  </si>
  <si>
    <t>Planes de acción estan implementados</t>
  </si>
  <si>
    <t>Registro de lecciones aprendidas</t>
  </si>
  <si>
    <t>Registro de horas trabajadas</t>
  </si>
  <si>
    <t>Libro de actas</t>
  </si>
  <si>
    <t>Libro de seguridad y salud ocupacioanl</t>
  </si>
  <si>
    <t>Reglamento Interno de Seguridad y Salud Ocupacional</t>
  </si>
  <si>
    <t>Procedimientos Escritos de Trabajo Seguro (PETS)</t>
  </si>
  <si>
    <t>Política de Seguridad y Salud Ocupacional</t>
  </si>
  <si>
    <t>Inducción específica - evidencias</t>
  </si>
  <si>
    <t>Comité de Seguridad y Salud Ocupacional</t>
  </si>
  <si>
    <t>Programa Anual de Seguridad y Salud Ocupacional - Higiene (Avance)</t>
  </si>
  <si>
    <t>Plan Anual de Seguridad y Salud Ocupacional - Higiene</t>
  </si>
  <si>
    <t>Inspecciones, auditorias</t>
  </si>
  <si>
    <t>Plan de Preparación y Respuesta para Emergencias</t>
  </si>
  <si>
    <t>Procedimiento de Gestión de Riesgos</t>
  </si>
  <si>
    <t>GESTIÓN DE FATIGA</t>
  </si>
  <si>
    <t>Cuenta con un sistema de fatiga</t>
  </si>
  <si>
    <t>Qué controles de fatiga tienen</t>
  </si>
  <si>
    <t>GESTION DE TRANSITO</t>
  </si>
  <si>
    <t>Evidencias de la difusión del procedimiento de fatiga SSYMA-P20.05 ver6</t>
  </si>
  <si>
    <t>La empresa contratista, tiene identificado puestos con alto nivel de exposición a riesgos de fatiga - Controles</t>
  </si>
  <si>
    <t>Personal llevó el curso de fatiga</t>
  </si>
  <si>
    <t>La empresa cuenta con roster como parte del control de fatiga.</t>
  </si>
  <si>
    <t>Control de sobretiempos</t>
  </si>
  <si>
    <t xml:space="preserve">Omboarding </t>
  </si>
  <si>
    <t>IÉRC Continuo, ATS - Archivos</t>
  </si>
  <si>
    <t>IPERC linea base - Archivos</t>
  </si>
  <si>
    <t>Sustentos de la difusión de IPERC linea base</t>
  </si>
  <si>
    <t>Capacitación en IPERC</t>
  </si>
  <si>
    <t>Capacitación en Gestión de Controles Críticos</t>
  </si>
  <si>
    <t xml:space="preserve">Registros de evidencias de verificaciones en campo </t>
  </si>
  <si>
    <t>Cursos anexo 6 - Avance</t>
  </si>
  <si>
    <t>Cursos anexo 5</t>
  </si>
  <si>
    <t>Inducción Específica</t>
  </si>
  <si>
    <t>Control de PETAR - Archivo</t>
  </si>
  <si>
    <t>Área:_____________________</t>
  </si>
  <si>
    <t>Empresa :____________________________</t>
  </si>
  <si>
    <t>Fecha:_____________________________</t>
  </si>
  <si>
    <t>El trabajador cuenta con la constancia de aptitud emitida por el área de salud</t>
  </si>
  <si>
    <t>Constancias de apto</t>
  </si>
  <si>
    <t>Mantener una base de datos de las Licencias Internas de Conducción/Operación emitidas.</t>
  </si>
  <si>
    <t xml:space="preserve">Gestión de infracciones de tránsito </t>
  </si>
  <si>
    <t>Administración del proceso de emisión de Licencias Internas de Conducción/Operación.</t>
  </si>
  <si>
    <t>Asegurar que las unidades de transporte de personal cuenten y cumplan con un programa de mantenimiento preventivo</t>
  </si>
  <si>
    <t>Completar diariamente el formato Test de autoevaluación de fatiga (SSYMA-P20.05-F02).</t>
  </si>
  <si>
    <t xml:space="preserve">COMENTARIOS </t>
  </si>
  <si>
    <t>Se tienen los registros médicos de los trabajadores y estos están protegidos según la Ley de Protección de Datos Personales (Ley N° 29733)</t>
  </si>
  <si>
    <t>Los Cursos anexo 6 tienen un avance de ejecución proporcional a los meses transcurridos</t>
  </si>
  <si>
    <t>La empresa tiene un plan de SSO y su respectivo programa anual</t>
  </si>
  <si>
    <t>El avance del programa anual SSO es conforme con lo programado mensualmente</t>
  </si>
  <si>
    <t>Dentro de la matriz de IPERC línea base se han definido controles de ingeniería para eliminar o reducir los riesgos. Estos están implementados</t>
  </si>
  <si>
    <t>La empresa ha elaborado un Plan de Emergencia específico para su actividad y proceso, el cual incluye: 
- Procedimientos de evacuación
- Simulacros de emergencia.
- Coordinación con brigadas de rescate y servicios</t>
  </si>
  <si>
    <t>La empresa cuenta con equipos de respuesta a emergencias (ejemplo: kits de primeros auxilios, equipos de rescate)</t>
  </si>
  <si>
    <t>Verificar que se realicen auditorías internas del SGSST, incluyendo la gestión de riesgos.</t>
  </si>
  <si>
    <t>Confirmar que se hayan realizado inspecciones periódicas en las áreas de trabajo para identificar nuevos riesgos</t>
  </si>
  <si>
    <t>Confirmar que se haya establecido un Comité de Seguridad y Salud en el Trabajo o un Supervisor de Seguridad, según corresponda</t>
  </si>
  <si>
    <t>Verificar que los representantes de los trabajadores participen activamente en la identificación de riesgos y en la propuesta de medidas de control.</t>
  </si>
  <si>
    <t>Revisar que se hayan realizado las reuniones periódicas para discutir temas de seguridad y salud. Comité / Supervisor de Seguridad, según corresponda</t>
  </si>
  <si>
    <t>Verificar Capacitación en Gestión de Controles Críticos</t>
  </si>
  <si>
    <t>COMENTARIOS</t>
  </si>
  <si>
    <t>Confirmar que los trabajadores hayan sido capacitados en cómo reportar incidentes de manera oportuna.</t>
  </si>
  <si>
    <t>GESTION DE CONTRATISTAS</t>
  </si>
  <si>
    <t>Verificar que se realice un monitoreo continuo de los riesgos relacionados con la fatiga y somnolencia (ejemplo: medición de horas de trabajo, encuestas de fatiga, etc.).</t>
  </si>
  <si>
    <t>Revisar la base de datos de las Licencias Internas de Conducción/Operación emitidas.</t>
  </si>
  <si>
    <t xml:space="preserve">Revisar la Gestión de infracciones de tránsito </t>
  </si>
  <si>
    <t>Verificar que se hayan implementado controles de ingeniería para reducir los riesgos de tránsito (ejemplo: señalización, barreras de contención, iluminación adecuada)</t>
  </si>
  <si>
    <t>Confirmar que los conductores hayan recibido capacitación en gestión de tránsito y este vigente</t>
  </si>
  <si>
    <t>Existió un alcance detallado del trabajo que se utilizó para la selección, incorporación y gestión de la Empresa Contratista</t>
  </si>
  <si>
    <t>El trabajo que actualmente realiza la Empresa Contratista está alineado con ese alcance de trabajo?</t>
  </si>
  <si>
    <t>La empresa contratista cuenta con las capacidades técnicas para ejecutar el alcance del servicio</t>
  </si>
  <si>
    <t>El trabajo ejecutado por la Empresa Contratista está planificado de manera efectiva para garantizar que se pueda realizar de forma segura y con el nivel requerido de calidad y completitud</t>
  </si>
  <si>
    <t>La empresa contratista tiene subcontratistas: Si - No. Si la respuesta es SI, se consideran lo siguiente:
- Existe un sistema para garantizar el cumplimiento de los subcontratistas con el Sistema de Gestión de Seguridad de la Empresa Contratista y de Gold Fields.</t>
  </si>
  <si>
    <t>PERSONAL QUE PARTICIPO: Nombre y Cargo</t>
  </si>
  <si>
    <t xml:space="preserve">                         Auditorías de Seguridad en campo de Empresas Contratistas</t>
  </si>
  <si>
    <t>El trabajador tiene conocimiento de los procedimientos, estándares, normas, relacionado con su puesto de trabajo</t>
  </si>
  <si>
    <t>El trabajador cuenta con capacitación en el Plan de Contingencia y Respuesta a Emergencias.</t>
  </si>
  <si>
    <t>Se tienen los EMOs (preocupacionales, periódicos, de retorno al trabajo y de cese) conforme al reglamento aplicable</t>
  </si>
  <si>
    <t>La empresa tiene IPERC línea base para todas las actividades y tarea que realizan</t>
  </si>
  <si>
    <t>Los planes de acción están implementados, revisar que se hayan implementado medidas correctivas y preventivas para evitar la recurrencia de incidentes</t>
  </si>
  <si>
    <t>Personal conoce de los últimos eventos de SSO ocurridos en Cerro Corona</t>
  </si>
  <si>
    <t>TOTAL</t>
  </si>
  <si>
    <t>Peso</t>
  </si>
  <si>
    <t>Criterios Auditados</t>
  </si>
  <si>
    <t xml:space="preserve">% Cumplimiento Planificado </t>
  </si>
  <si>
    <t>% Cumplimiento Ejecutado</t>
  </si>
  <si>
    <t xml:space="preserve"># Requisito planificados </t>
  </si>
  <si>
    <t># Requisitos ejecutados</t>
  </si>
  <si>
    <t>Si es supervisor, tiene Onboarding ejecutado (Plazo 01 mes)</t>
  </si>
  <si>
    <t>El trabajador a recibido capacitación en materia de SSO relacionada con los riesgos específicos de su puesto de trabajo (Verificar IPERC Base)</t>
  </si>
  <si>
    <t>Revisar si se han identificado los peligros relacionados a la tarea en IPERC Continuo que se tiene en campo (Asegurar la identificación, evaluación y control de los riesgos críticos).</t>
  </si>
  <si>
    <t>Se ha realizado la entrega del EPP básico y especifico al trabajador de acuerdo a su puesto de trabajo (Kardex) y la validación de los certificados.</t>
  </si>
  <si>
    <t>Revisar que se cuente con informes de investigación completos y documentados verificar eficacia de acciones por incidentes.</t>
  </si>
  <si>
    <t>Confirmar que los trabajadores hayan recibido capacitación en gestión de fatiga y somnolencia</t>
  </si>
  <si>
    <t>Cuenta con Plan de Fatiga</t>
  </si>
  <si>
    <t>Asegurar que las unidades de transporte cuenten y cumplan con un programa de mantenimiento preventivo</t>
  </si>
  <si>
    <t>Los colaboradores conocen que la empresa cuenta con una Política, un Sistema de Gestión y un Procedimiento de Gestión de Riesgos y están familiarizados con su contenido.</t>
  </si>
  <si>
    <t xml:space="preserve">La empresa tiene un procedimiento para la gestión de incidentes de SSO, con un sistema de reporte accesible, estadísticas y horas trabajadas actualizadas referente a ellas. </t>
  </si>
  <si>
    <t xml:space="preserve">Evidencias de implementación del Plan de Fatiga de la EECC </t>
  </si>
  <si>
    <t>PLUS</t>
  </si>
  <si>
    <t>AREA: Mina</t>
  </si>
  <si>
    <t>EMPRESA: Galena</t>
  </si>
  <si>
    <t>FECHA: 14/04/2025</t>
  </si>
  <si>
    <t>Miguel Zeballos</t>
  </si>
  <si>
    <t>Ivan Guevara</t>
  </si>
  <si>
    <t>Todo el personal cuenta con constancia de aptitud médica para trabajos en altura y conducción, incluyendo aquellos con restricciones. Demuestre</t>
  </si>
  <si>
    <r>
      <t xml:space="preserve">El personal cuenta con la </t>
    </r>
    <r>
      <rPr>
        <b/>
        <sz val="11"/>
        <rFont val="Calibri"/>
        <family val="2"/>
        <scheme val="minor"/>
      </rPr>
      <t>Constancia de Trabajador Apto</t>
    </r>
    <r>
      <rPr>
        <sz val="11"/>
        <rFont val="Calibri"/>
        <family val="2"/>
        <scheme val="minor"/>
      </rPr>
      <t xml:space="preserve"> luego de concluir su inducción general y específica</t>
    </r>
  </si>
  <si>
    <t>Se realizan monitoreos de higiene ocupacional (ejemplo: medición de gases, vibraciones, ruido, etc.)</t>
  </si>
  <si>
    <t xml:space="preserve">Revisar que se hayan implementado las recomendaciones de informes de auditorías </t>
  </si>
  <si>
    <t>Revisar la aplicación de PETAR y su archivo</t>
  </si>
  <si>
    <t>Verificar que las lecciones aprendidas de los incidentes en general se compartan, documenten y registren adecuadamente con los trabajadores.</t>
  </si>
  <si>
    <t>Revisión del ultimo reporte de incidente que tuvo su empresa</t>
  </si>
  <si>
    <t xml:space="preserve">La empresa cuenta con un sistema de monitoreo de fatiga, que el trabajador conoce, o se evidencia que el test de autoevaluación (SSYMA-P20.05-F02) se completa diariamente. Demuestre </t>
  </si>
  <si>
    <t>Cuenta con Gestión de Ruta Larga (Paradas técnicas, conductor de relevo)</t>
  </si>
  <si>
    <t>El personal esta calificado entrenado para realizar la tarea: Cursos, Certificados, otros.</t>
  </si>
  <si>
    <t>Asegurar que se proporcionen dispositivos de seguridad y se apliquen controles administrativos, como límites de velocidad, rotacion de conductores y pausas activas.</t>
  </si>
  <si>
    <t>Verificar que se cuente con los siguientes documentos:
- Copia del contrato/orden de servicio con cláusulas de SSO.
- Certificados de seguro SCTR del contratista.</t>
  </si>
  <si>
    <t>La empresa contratista cuenta con un Programa Tracker que asegura el cumplimiento de normas de seguridad, incluyendo procedimientos, auditorías, inspecciones y planes de emergencia. Demuestre</t>
  </si>
  <si>
    <t>EVALUADORES (INGENIEROS DE SSO - SSYMA):</t>
  </si>
  <si>
    <t xml:space="preserve"> Juan Holguino</t>
  </si>
  <si>
    <t xml:space="preserve"> / José Calderón / Alain León / Fredy Ortiz</t>
  </si>
  <si>
    <t>CALCULO</t>
  </si>
  <si>
    <t>Lista despegable</t>
  </si>
  <si>
    <t>Código: SSYMA-P03.02-F09</t>
  </si>
  <si>
    <t>Fecha de aprob.:  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</si>
</sst>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2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8"/>
      <color theme="0"/>
      <name val="Tahoma"/>
      <family val="2"/>
    </font>
    <font>
      <b/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56AAA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1" xfId="0" applyBorder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Alignment="1">
      <alignment wrapText="1"/>
    </xf>
    <xf numFmtId="0" fontId="0" fillId="3" borderId="0" xfId="0" applyFill="1" applyAlignment="1">
      <alignment vertical="top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3" borderId="0" xfId="0" applyFont="1" applyFill="1"/>
    <xf numFmtId="0" fontId="7" fillId="0" borderId="1" xfId="0" applyFont="1" applyBorder="1" applyAlignment="1">
      <alignment horizontal="center" vertical="center"/>
    </xf>
    <xf numFmtId="0" fontId="0" fillId="3" borderId="1" xfId="0" applyFill="1" applyBorder="1"/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wrapText="1"/>
    </xf>
    <xf numFmtId="0" fontId="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7" fillId="5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0" fillId="0" borderId="8" xfId="0" applyBorder="1"/>
    <xf numFmtId="0" fontId="13" fillId="3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13" fillId="0" borderId="11" xfId="0" applyFont="1" applyBorder="1" applyAlignment="1">
      <alignment horizontal="left" vertical="center" wrapText="1"/>
    </xf>
    <xf numFmtId="0" fontId="0" fillId="0" borderId="13" xfId="0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2" xfId="0" applyFill="1" applyBorder="1"/>
    <xf numFmtId="0" fontId="0" fillId="6" borderId="3" xfId="0" applyFill="1" applyBorder="1"/>
    <xf numFmtId="0" fontId="5" fillId="0" borderId="0" xfId="0" applyFont="1"/>
    <xf numFmtId="0" fontId="5" fillId="6" borderId="0" xfId="0" applyFont="1" applyFill="1"/>
    <xf numFmtId="0" fontId="0" fillId="6" borderId="4" xfId="0" applyFill="1" applyBorder="1"/>
    <xf numFmtId="0" fontId="5" fillId="6" borderId="5" xfId="0" applyFont="1" applyFill="1" applyBorder="1"/>
    <xf numFmtId="0" fontId="0" fillId="6" borderId="6" xfId="0" applyFill="1" applyBorder="1"/>
    <xf numFmtId="0" fontId="5" fillId="0" borderId="15" xfId="0" applyFont="1" applyBorder="1"/>
    <xf numFmtId="0" fontId="5" fillId="0" borderId="16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2" xfId="0" applyBorder="1"/>
    <xf numFmtId="0" fontId="0" fillId="0" borderId="3" xfId="0" applyBorder="1"/>
    <xf numFmtId="0" fontId="6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/>
    <xf numFmtId="0" fontId="6" fillId="6" borderId="2" xfId="0" applyFont="1" applyFill="1" applyBorder="1"/>
    <xf numFmtId="0" fontId="14" fillId="6" borderId="17" xfId="0" applyFont="1" applyFill="1" applyBorder="1" applyAlignment="1">
      <alignment horizontal="left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left"/>
    </xf>
    <xf numFmtId="0" fontId="14" fillId="6" borderId="21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6" fillId="3" borderId="26" xfId="0" applyFont="1" applyFill="1" applyBorder="1" applyAlignment="1">
      <alignment horizontal="center"/>
    </xf>
    <xf numFmtId="9" fontId="13" fillId="3" borderId="26" xfId="0" applyNumberFormat="1" applyFont="1" applyFill="1" applyBorder="1" applyAlignment="1">
      <alignment horizontal="center"/>
    </xf>
    <xf numFmtId="0" fontId="0" fillId="0" borderId="41" xfId="0" applyBorder="1"/>
    <xf numFmtId="9" fontId="16" fillId="3" borderId="23" xfId="0" applyNumberFormat="1" applyFont="1" applyFill="1" applyBorder="1" applyAlignment="1">
      <alignment horizontal="center"/>
    </xf>
    <xf numFmtId="0" fontId="17" fillId="7" borderId="27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/>
    </xf>
    <xf numFmtId="0" fontId="16" fillId="8" borderId="23" xfId="0" applyFont="1" applyFill="1" applyBorder="1" applyAlignment="1">
      <alignment horizontal="center" vertical="center"/>
    </xf>
    <xf numFmtId="9" fontId="0" fillId="8" borderId="26" xfId="0" applyNumberFormat="1" applyFill="1" applyBorder="1" applyAlignment="1">
      <alignment horizontal="center" vertical="center"/>
    </xf>
    <xf numFmtId="9" fontId="7" fillId="8" borderId="23" xfId="0" applyNumberFormat="1" applyFont="1" applyFill="1" applyBorder="1" applyAlignment="1">
      <alignment horizontal="center" vertical="center"/>
    </xf>
    <xf numFmtId="0" fontId="0" fillId="9" borderId="41" xfId="0" applyFill="1" applyBorder="1"/>
    <xf numFmtId="0" fontId="16" fillId="9" borderId="23" xfId="0" applyFont="1" applyFill="1" applyBorder="1" applyAlignment="1">
      <alignment horizontal="center"/>
    </xf>
    <xf numFmtId="0" fontId="16" fillId="9" borderId="23" xfId="0" applyFont="1" applyFill="1" applyBorder="1" applyAlignment="1">
      <alignment horizontal="center" vertical="center"/>
    </xf>
    <xf numFmtId="9" fontId="16" fillId="9" borderId="23" xfId="0" applyNumberFormat="1" applyFont="1" applyFill="1" applyBorder="1" applyAlignment="1">
      <alignment horizontal="center"/>
    </xf>
    <xf numFmtId="9" fontId="7" fillId="9" borderId="23" xfId="0" applyNumberFormat="1" applyFont="1" applyFill="1" applyBorder="1" applyAlignment="1">
      <alignment horizontal="center" vertical="center"/>
    </xf>
    <xf numFmtId="0" fontId="13" fillId="10" borderId="26" xfId="0" applyFont="1" applyFill="1" applyBorder="1" applyAlignment="1">
      <alignment horizontal="center"/>
    </xf>
    <xf numFmtId="0" fontId="16" fillId="10" borderId="26" xfId="0" applyFont="1" applyFill="1" applyBorder="1" applyAlignment="1">
      <alignment horizontal="center"/>
    </xf>
    <xf numFmtId="9" fontId="13" fillId="10" borderId="26" xfId="0" applyNumberFormat="1" applyFont="1" applyFill="1" applyBorder="1" applyAlignment="1">
      <alignment horizontal="center"/>
    </xf>
    <xf numFmtId="9" fontId="0" fillId="10" borderId="26" xfId="0" applyNumberFormat="1" applyFill="1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center"/>
    </xf>
    <xf numFmtId="0" fontId="13" fillId="0" borderId="14" xfId="0" applyFont="1" applyBorder="1"/>
    <xf numFmtId="0" fontId="0" fillId="3" borderId="8" xfId="0" applyFill="1" applyBorder="1"/>
    <xf numFmtId="0" fontId="0" fillId="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0" fillId="6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3" fillId="0" borderId="2" xfId="0" applyFont="1" applyBorder="1"/>
    <xf numFmtId="0" fontId="13" fillId="0" borderId="0" xfId="0" applyFont="1"/>
    <xf numFmtId="0" fontId="13" fillId="3" borderId="28" xfId="0" applyFont="1" applyFill="1" applyBorder="1" applyAlignment="1">
      <alignment horizontal="left" vertical="center" wrapText="1"/>
    </xf>
    <xf numFmtId="0" fontId="13" fillId="0" borderId="4" xfId="0" applyFont="1" applyBorder="1"/>
    <xf numFmtId="0" fontId="0" fillId="3" borderId="0" xfId="0" applyFill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/>
    </xf>
    <xf numFmtId="0" fontId="18" fillId="3" borderId="31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19" fillId="6" borderId="3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/>
    </xf>
    <xf numFmtId="0" fontId="14" fillId="6" borderId="32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/>
    </xf>
    <xf numFmtId="0" fontId="7" fillId="11" borderId="1" xfId="0" applyFont="1" applyFill="1" applyBorder="1" applyAlignment="1">
      <alignment horizontal="center"/>
    </xf>
    <xf numFmtId="0" fontId="21" fillId="3" borderId="0" xfId="0" applyFont="1" applyFill="1" applyAlignment="1">
      <alignment horizontal="center" wrapText="1"/>
    </xf>
    <xf numFmtId="0" fontId="21" fillId="3" borderId="0" xfId="0" applyFont="1" applyFill="1" applyAlignment="1">
      <alignment horizontal="center"/>
    </xf>
    <xf numFmtId="0" fontId="13" fillId="0" borderId="23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22" fillId="5" borderId="0" xfId="0" applyFont="1" applyFill="1" applyAlignment="1">
      <alignment horizontal="left"/>
    </xf>
    <xf numFmtId="0" fontId="13" fillId="3" borderId="23" xfId="0" applyFont="1" applyFill="1" applyBorder="1" applyAlignment="1">
      <alignment horizontal="left" vertical="center" wrapText="1"/>
    </xf>
    <xf numFmtId="0" fontId="13" fillId="3" borderId="32" xfId="0" applyFont="1" applyFill="1" applyBorder="1" applyAlignment="1">
      <alignment horizontal="left" vertical="center" wrapText="1"/>
    </xf>
    <xf numFmtId="0" fontId="13" fillId="3" borderId="33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34" xfId="0" applyFill="1" applyBorder="1"/>
    <xf numFmtId="0" fontId="13" fillId="3" borderId="23" xfId="0" applyFont="1" applyFill="1" applyBorder="1" applyAlignment="1">
      <alignment horizontal="left" vertical="center"/>
    </xf>
    <xf numFmtId="0" fontId="13" fillId="3" borderId="32" xfId="0" applyFont="1" applyFill="1" applyBorder="1" applyAlignment="1">
      <alignment horizontal="left" vertical="center"/>
    </xf>
    <xf numFmtId="0" fontId="13" fillId="3" borderId="33" xfId="0" applyFont="1" applyFill="1" applyBorder="1" applyAlignment="1">
      <alignment horizontal="left" vertical="center"/>
    </xf>
    <xf numFmtId="0" fontId="22" fillId="5" borderId="32" xfId="0" applyFont="1" applyFill="1" applyBorder="1" applyAlignment="1">
      <alignment horizontal="left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6" borderId="4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44" xfId="0" applyFont="1" applyFill="1" applyBorder="1" applyAlignment="1">
      <alignment horizontal="center" vertical="center" wrapText="1"/>
    </xf>
    <xf numFmtId="9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0" fillId="3" borderId="39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40" xfId="0" applyNumberFormat="1" applyBorder="1" applyAlignment="1">
      <alignment horizontal="center" vertical="center"/>
    </xf>
  </cellXfs>
  <cellStyles count="1">
    <cellStyle name="Normal" xfId="0" builtinId="0"/>
  </cellStyles>
  <dxfs count="51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auto="1"/>
      </font>
      <fill>
        <patternFill>
          <bgColor rgb="FFFC7D64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CC66"/>
        </patternFill>
      </fill>
    </dxf>
    <dxf>
      <font>
        <color theme="0"/>
      </font>
      <fill>
        <patternFill>
          <bgColor rgb="FFFC363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thin">
          <color indexed="64"/>
        </top>
      </border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1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>
                <a:solidFill>
                  <a:sysClr val="windowText" lastClr="000000"/>
                </a:solidFill>
              </a:rPr>
              <a:t>%</a:t>
            </a:r>
            <a:r>
              <a:rPr lang="en-US" sz="1600" b="1" i="1" baseline="0">
                <a:solidFill>
                  <a:sysClr val="windowText" lastClr="000000"/>
                </a:solidFill>
              </a:rPr>
              <a:t> Cumplimiento de criterios auditados </a:t>
            </a:r>
          </a:p>
          <a:p>
            <a:pPr algn="ctr">
              <a:defRPr sz="1600" b="1" i="1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baseline="0">
                <a:solidFill>
                  <a:sysClr val="windowText" lastClr="000000"/>
                </a:solidFill>
              </a:rPr>
              <a:t>(Planificado vs Ejecutado)</a:t>
            </a:r>
            <a:endParaRPr lang="en-US" sz="1600" b="1" i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6393428748469786"/>
          <c:y val="2.1994958963462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342966905673104E-2"/>
          <c:y val="0.18358124907325446"/>
          <c:w val="0.88676285576034841"/>
          <c:h val="0.61784363619112415"/>
        </c:manualLayout>
      </c:layout>
      <c:lineChart>
        <c:grouping val="standard"/>
        <c:varyColors val="0"/>
        <c:ser>
          <c:idx val="0"/>
          <c:order val="0"/>
          <c:tx>
            <c:strRef>
              <c:f>'Estadtisticas '!$F$2</c:f>
              <c:strCache>
                <c:ptCount val="1"/>
                <c:pt idx="0">
                  <c:v>% Cumplimiento Ejecutado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'Estadtisticas '!$C$3:$C$8</c:f>
              <c:strCache>
                <c:ptCount val="6"/>
                <c:pt idx="0">
                  <c:v>APTITUD PARA EL PUESTO</c:v>
                </c:pt>
                <c:pt idx="1">
                  <c:v>GESTION DE RIESGOS</c:v>
                </c:pt>
                <c:pt idx="2">
                  <c:v>GESTION DE INCIDENTES</c:v>
                </c:pt>
                <c:pt idx="3">
                  <c:v>GESTIÓN DE FATIGA</c:v>
                </c:pt>
                <c:pt idx="4">
                  <c:v>GESTION DE TRANSITO</c:v>
                </c:pt>
                <c:pt idx="5">
                  <c:v>GESTION DE CONTRATISTAS</c:v>
                </c:pt>
              </c:strCache>
            </c:strRef>
          </c:cat>
          <c:val>
            <c:numRef>
              <c:f>'Estadtisticas '!$F$3:$F$8</c:f>
              <c:numCache>
                <c:formatCode>0%</c:formatCode>
                <c:ptCount val="6"/>
                <c:pt idx="0">
                  <c:v>0.12</c:v>
                </c:pt>
                <c:pt idx="1">
                  <c:v>0.11</c:v>
                </c:pt>
                <c:pt idx="2">
                  <c:v>0.03</c:v>
                </c:pt>
                <c:pt idx="3">
                  <c:v>0.02</c:v>
                </c:pt>
                <c:pt idx="4">
                  <c:v>0.08</c:v>
                </c:pt>
                <c:pt idx="5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6-49BE-ACAD-A70AF3D55211}"/>
            </c:ext>
          </c:extLst>
        </c:ser>
        <c:ser>
          <c:idx val="1"/>
          <c:order val="1"/>
          <c:tx>
            <c:strRef>
              <c:f>'Estadtisticas '!$G$2</c:f>
              <c:strCache>
                <c:ptCount val="1"/>
                <c:pt idx="0">
                  <c:v>% Cumplimiento Planificado 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'Estadtisticas '!$C$3:$C$8</c:f>
              <c:strCache>
                <c:ptCount val="6"/>
                <c:pt idx="0">
                  <c:v>APTITUD PARA EL PUESTO</c:v>
                </c:pt>
                <c:pt idx="1">
                  <c:v>GESTION DE RIESGOS</c:v>
                </c:pt>
                <c:pt idx="2">
                  <c:v>GESTION DE INCIDENTES</c:v>
                </c:pt>
                <c:pt idx="3">
                  <c:v>GESTIÓN DE FATIGA</c:v>
                </c:pt>
                <c:pt idx="4">
                  <c:v>GESTION DE TRANSITO</c:v>
                </c:pt>
                <c:pt idx="5">
                  <c:v>GESTION DE CONTRATISTAS</c:v>
                </c:pt>
              </c:strCache>
            </c:strRef>
          </c:cat>
          <c:val>
            <c:numRef>
              <c:f>'Estadtisticas '!$G$3:$G$8</c:f>
              <c:numCache>
                <c:formatCode>0%</c:formatCode>
                <c:ptCount val="6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6-49BE-ACAD-A70AF3D55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251519"/>
        <c:axId val="1"/>
      </c:lineChart>
      <c:catAx>
        <c:axId val="1053251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0.16000000000000003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251519"/>
        <c:crosses val="autoZero"/>
        <c:crossBetween val="between"/>
        <c:majorUnit val="2.0000000000000004E-2"/>
        <c:minorUnit val="2.0000000000000005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653880836872357"/>
          <c:y val="0.88262050577011208"/>
          <c:w val="0.6686091253948343"/>
          <c:h val="7.490126234220717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'Estadtisticas '!$F$2</c:f>
              <c:strCache>
                <c:ptCount val="1"/>
                <c:pt idx="0">
                  <c:v>% Cumplimiento Ejecutado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99D-40FF-8127-9A0A0303F7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9D-40FF-8127-9A0A0303F7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99D-40FF-8127-9A0A0303F7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9D-40FF-8127-9A0A0303F7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99D-40FF-8127-9A0A0303F7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9D-40FF-8127-9A0A0303F72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'Estadtisticas '!$C$3:$C$8</c:f>
              <c:strCache>
                <c:ptCount val="6"/>
                <c:pt idx="0">
                  <c:v>APTITUD PARA EL PUESTO</c:v>
                </c:pt>
                <c:pt idx="1">
                  <c:v>GESTION DE RIESGOS</c:v>
                </c:pt>
                <c:pt idx="2">
                  <c:v>GESTION DE INCIDENTES</c:v>
                </c:pt>
                <c:pt idx="3">
                  <c:v>GESTIÓN DE FATIGA</c:v>
                </c:pt>
                <c:pt idx="4">
                  <c:v>GESTION DE TRANSITO</c:v>
                </c:pt>
                <c:pt idx="5">
                  <c:v>GESTION DE CONTRATISTAS</c:v>
                </c:pt>
              </c:strCache>
            </c:strRef>
          </c:cat>
          <c:val>
            <c:numRef>
              <c:f>'Estadtisticas '!$F$3:$F$8</c:f>
              <c:numCache>
                <c:formatCode>0%</c:formatCode>
                <c:ptCount val="6"/>
                <c:pt idx="0">
                  <c:v>0.12</c:v>
                </c:pt>
                <c:pt idx="1">
                  <c:v>0.11</c:v>
                </c:pt>
                <c:pt idx="2">
                  <c:v>0.03</c:v>
                </c:pt>
                <c:pt idx="3">
                  <c:v>0.02</c:v>
                </c:pt>
                <c:pt idx="4">
                  <c:v>0.08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9D-40FF-8127-9A0A0303F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wrap="square" anchor="ctr" anchorCtr="1"/>
        <a:lstStyle/>
        <a:p>
          <a:pPr>
            <a:defRPr sz="1000" b="1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 u="none" strike="noStrike" kern="1200" spc="0" baseline="0">
                <a:solidFill>
                  <a:sysClr val="windowText" lastClr="000000"/>
                </a:solidFill>
              </a:rPr>
              <a:t>% Cumplimiento de criterios auditados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 b="1"/>
          </a:p>
        </c:rich>
      </c:tx>
      <c:layout>
        <c:manualLayout>
          <c:xMode val="edge"/>
          <c:yMode val="edge"/>
          <c:x val="0.36793569131832798"/>
          <c:y val="8.417920173771381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742845550103346E-2"/>
          <c:y val="0.16019640461046633"/>
          <c:w val="0.92995387170806543"/>
          <c:h val="0.632839906115007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'Estadtisticas '!$D$2</c:f>
              <c:strCache>
                <c:ptCount val="1"/>
                <c:pt idx="0">
                  <c:v># Requisitos ejecutados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'Estadtisticas '!$B$3:$C$8</c:f>
              <c:multiLvlStrCache>
                <c:ptCount val="6"/>
                <c:lvl>
                  <c:pt idx="0">
                    <c:v>APTITUD PARA EL PUESTO</c:v>
                  </c:pt>
                  <c:pt idx="1">
                    <c:v>GESTION DE RIESGOS</c:v>
                  </c:pt>
                  <c:pt idx="2">
                    <c:v>GESTION DE INCIDENTES</c:v>
                  </c:pt>
                  <c:pt idx="3">
                    <c:v>GESTIÓN DE FATIGA</c:v>
                  </c:pt>
                  <c:pt idx="4">
                    <c:v>GESTION DE TRANSITO</c:v>
                  </c:pt>
                  <c:pt idx="5">
                    <c:v>GESTION DE CONTRATISTAS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'Estadtisticas '!$D$3:$D$8</c:f>
              <c:numCache>
                <c:formatCode>General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5-4F9E-931B-896BD972B8DC}"/>
            </c:ext>
          </c:extLst>
        </c:ser>
        <c:ser>
          <c:idx val="1"/>
          <c:order val="1"/>
          <c:tx>
            <c:strRef>
              <c:f>'Estadtisticas '!$E$2</c:f>
              <c:strCache>
                <c:ptCount val="1"/>
                <c:pt idx="0">
                  <c:v># Requisito planificados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'Estadtisticas '!$B$3:$C$8</c:f>
              <c:multiLvlStrCache>
                <c:ptCount val="6"/>
                <c:lvl>
                  <c:pt idx="0">
                    <c:v>APTITUD PARA EL PUESTO</c:v>
                  </c:pt>
                  <c:pt idx="1">
                    <c:v>GESTION DE RIESGOS</c:v>
                  </c:pt>
                  <c:pt idx="2">
                    <c:v>GESTION DE INCIDENTES</c:v>
                  </c:pt>
                  <c:pt idx="3">
                    <c:v>GESTIÓN DE FATIGA</c:v>
                  </c:pt>
                  <c:pt idx="4">
                    <c:v>GESTION DE TRANSITO</c:v>
                  </c:pt>
                  <c:pt idx="5">
                    <c:v>GESTION DE CONTRATISTAS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'Estadtisticas '!$E$3:$E$8</c:f>
              <c:numCache>
                <c:formatCode>General</c:formatCode>
                <c:ptCount val="6"/>
                <c:pt idx="0">
                  <c:v>12</c:v>
                </c:pt>
                <c:pt idx="1">
                  <c:v>19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5-4F9E-931B-896BD972B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04427807"/>
        <c:axId val="1"/>
      </c:barChart>
      <c:lineChart>
        <c:grouping val="standard"/>
        <c:varyColors val="0"/>
        <c:ser>
          <c:idx val="2"/>
          <c:order val="2"/>
          <c:tx>
            <c:strRef>
              <c:f>'Estadtisticas '!$F$2</c:f>
              <c:strCache>
                <c:ptCount val="1"/>
                <c:pt idx="0">
                  <c:v>% Cumplimiento Ejecutado</c:v>
                </c:pt>
              </c:strCache>
            </c:strRef>
          </c:tx>
          <c:spPr>
            <a:ln w="28575" cap="rnd">
              <a:solidFill>
                <a:srgbClr val="A3852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3852F"/>
              </a:solidFill>
              <a:ln w="9525">
                <a:solidFill>
                  <a:srgbClr val="A3852F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1049919484702095E-2"/>
                  <c:y val="-1.8218222287720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F5-4F9E-931B-896BD972B8DC}"/>
                </c:ext>
              </c:extLst>
            </c:dLbl>
            <c:dLbl>
              <c:idx val="3"/>
              <c:layout>
                <c:manualLayout>
                  <c:x val="-1.8112721417069242E-2"/>
                  <c:y val="-5.7502679540243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F5-4F9E-931B-896BD972B8DC}"/>
                </c:ext>
              </c:extLst>
            </c:dLbl>
            <c:dLbl>
              <c:idx val="4"/>
              <c:layout>
                <c:manualLayout>
                  <c:x val="-1.8112721417069242E-2"/>
                  <c:y val="-2.3830287609509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F5-4F9E-931B-896BD972B8D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A3852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'Estadtisticas '!$B$3:$C$8</c:f>
              <c:multiLvlStrCache>
                <c:ptCount val="6"/>
                <c:lvl>
                  <c:pt idx="0">
                    <c:v>APTITUD PARA EL PUESTO</c:v>
                  </c:pt>
                  <c:pt idx="1">
                    <c:v>GESTION DE RIESGOS</c:v>
                  </c:pt>
                  <c:pt idx="2">
                    <c:v>GESTION DE INCIDENTES</c:v>
                  </c:pt>
                  <c:pt idx="3">
                    <c:v>GESTIÓN DE FATIGA</c:v>
                  </c:pt>
                  <c:pt idx="4">
                    <c:v>GESTION DE TRANSITO</c:v>
                  </c:pt>
                  <c:pt idx="5">
                    <c:v>GESTION DE CONTRATISTAS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'Estadtisticas '!$F$3:$F$8</c:f>
              <c:numCache>
                <c:formatCode>0%</c:formatCode>
                <c:ptCount val="6"/>
                <c:pt idx="0">
                  <c:v>0.12</c:v>
                </c:pt>
                <c:pt idx="1">
                  <c:v>0.11</c:v>
                </c:pt>
                <c:pt idx="2">
                  <c:v>0.03</c:v>
                </c:pt>
                <c:pt idx="3">
                  <c:v>0.02</c:v>
                </c:pt>
                <c:pt idx="4">
                  <c:v>0.08</c:v>
                </c:pt>
                <c:pt idx="5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F5-4F9E-931B-896BD972B8DC}"/>
            </c:ext>
          </c:extLst>
        </c:ser>
        <c:ser>
          <c:idx val="3"/>
          <c:order val="3"/>
          <c:tx>
            <c:strRef>
              <c:f>'Estadtisticas '!$G$2</c:f>
              <c:strCache>
                <c:ptCount val="1"/>
                <c:pt idx="0">
                  <c:v>% Cumplimiento Planificado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'Estadtisticas '!$B$3:$C$8</c:f>
              <c:multiLvlStrCache>
                <c:ptCount val="6"/>
                <c:lvl>
                  <c:pt idx="0">
                    <c:v>APTITUD PARA EL PUESTO</c:v>
                  </c:pt>
                  <c:pt idx="1">
                    <c:v>GESTION DE RIESGOS</c:v>
                  </c:pt>
                  <c:pt idx="2">
                    <c:v>GESTION DE INCIDENTES</c:v>
                  </c:pt>
                  <c:pt idx="3">
                    <c:v>GESTIÓN DE FATIGA</c:v>
                  </c:pt>
                  <c:pt idx="4">
                    <c:v>GESTION DE TRANSITO</c:v>
                  </c:pt>
                  <c:pt idx="5">
                    <c:v>GESTION DE CONTRATISTAS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</c:lvl>
              </c:multiLvlStrCache>
            </c:multiLvlStrRef>
          </c:cat>
          <c:val>
            <c:numRef>
              <c:f>'Estadtisticas '!$G$3:$G$8</c:f>
              <c:numCache>
                <c:formatCode>0%</c:formatCode>
                <c:ptCount val="6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F5-4F9E-931B-896BD972B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442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4278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15000000000000002"/>
          <c:min val="0"/>
        </c:scaling>
        <c:delete val="0"/>
        <c:axPos val="r"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"/>
        <c:crosses val="max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215765</xdr:colOff>
      <xdr:row>18</xdr:row>
      <xdr:rowOff>18831</xdr:rowOff>
    </xdr:from>
    <xdr:to>
      <xdr:col>22</xdr:col>
      <xdr:colOff>166850</xdr:colOff>
      <xdr:row>32</xdr:row>
      <xdr:rowOff>53784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8E86BE9E-B037-4F26-D6EA-58C58D9C69A1}"/>
            </a:ext>
          </a:extLst>
        </xdr:cNvPr>
        <xdr:cNvSpPr/>
      </xdr:nvSpPr>
      <xdr:spPr>
        <a:xfrm rot="16200000">
          <a:off x="8045086" y="4512917"/>
          <a:ext cx="4801776" cy="3730858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12</xdr:col>
      <xdr:colOff>287136</xdr:colOff>
      <xdr:row>20</xdr:row>
      <xdr:rowOff>170863</xdr:rowOff>
    </xdr:from>
    <xdr:to>
      <xdr:col>16</xdr:col>
      <xdr:colOff>236634</xdr:colOff>
      <xdr:row>27</xdr:row>
      <xdr:rowOff>78419</xdr:rowOff>
    </xdr:to>
    <xdr:sp macro="" textlink="" fLocksText="0">
      <xdr:nvSpPr>
        <xdr:cNvPr id="3" name="24-Point Star 2">
          <a:extLst>
            <a:ext uri="{FF2B5EF4-FFF2-40B4-BE49-F238E27FC236}">
              <a16:creationId xmlns:a16="http://schemas.microsoft.com/office/drawing/2014/main" id="{F08051A6-3B73-7110-A7B1-B7EE5A012595}"/>
            </a:ext>
          </a:extLst>
        </xdr:cNvPr>
        <xdr:cNvSpPr/>
      </xdr:nvSpPr>
      <xdr:spPr>
        <a:xfrm>
          <a:off x="6748896" y="5434378"/>
          <a:ext cx="1888331" cy="1926409"/>
        </a:xfrm>
        <a:prstGeom prst="star24">
          <a:avLst/>
        </a:prstGeom>
        <a:solidFill>
          <a:schemeClr val="tx2">
            <a:lumMod val="20000"/>
            <a:lumOff val="80000"/>
            <a:alpha val="5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 b="1"/>
        </a:p>
      </xdr:txBody>
    </xdr:sp>
    <xdr:clientData/>
  </xdr:twoCellAnchor>
  <xdr:twoCellAnchor>
    <xdr:from>
      <xdr:col>7</xdr:col>
      <xdr:colOff>18359</xdr:colOff>
      <xdr:row>18</xdr:row>
      <xdr:rowOff>18656</xdr:rowOff>
    </xdr:from>
    <xdr:to>
      <xdr:col>13</xdr:col>
      <xdr:colOff>1431</xdr:colOff>
      <xdr:row>32</xdr:row>
      <xdr:rowOff>58658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E3AC234-6011-6816-3E32-DEFA18D32C11}"/>
            </a:ext>
          </a:extLst>
        </xdr:cNvPr>
        <xdr:cNvSpPr/>
      </xdr:nvSpPr>
      <xdr:spPr>
        <a:xfrm rot="5400000">
          <a:off x="2507437" y="4504268"/>
          <a:ext cx="4801776" cy="3745266"/>
        </a:xfrm>
        <a:prstGeom prst="triangle">
          <a:avLst>
            <a:gd name="adj" fmla="val 50000"/>
          </a:avLst>
        </a:prstGeom>
        <a:gradFill>
          <a:gsLst>
            <a:gs pos="0">
              <a:schemeClr val="tx1"/>
            </a:gs>
            <a:gs pos="11000">
              <a:srgbClr val="FF0000"/>
            </a:gs>
            <a:gs pos="100000">
              <a:schemeClr val="bg1"/>
            </a:gs>
            <a:gs pos="59000">
              <a:srgbClr val="FFC000">
                <a:alpha val="50000"/>
              </a:srgbClr>
            </a:gs>
            <a:gs pos="93000">
              <a:schemeClr val="bg2">
                <a:alpha val="50000"/>
              </a:schemeClr>
            </a:gs>
          </a:gsLst>
          <a:lin ang="5400000" scaled="1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 editAs="oneCell">
    <xdr:from>
      <xdr:col>10</xdr:col>
      <xdr:colOff>152400</xdr:colOff>
      <xdr:row>18</xdr:row>
      <xdr:rowOff>44450</xdr:rowOff>
    </xdr:from>
    <xdr:to>
      <xdr:col>11</xdr:col>
      <xdr:colOff>209550</xdr:colOff>
      <xdr:row>32</xdr:row>
      <xdr:rowOff>57150</xdr:rowOff>
    </xdr:to>
    <xdr:pic>
      <xdr:nvPicPr>
        <xdr:cNvPr id="78157" name="Picture 4">
          <a:extLst>
            <a:ext uri="{FF2B5EF4-FFF2-40B4-BE49-F238E27FC236}">
              <a16:creationId xmlns:a16="http://schemas.microsoft.com/office/drawing/2014/main" id="{72B6098F-B1CF-BB76-BC9B-C1D5470B3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8650" y="3905250"/>
          <a:ext cx="603250" cy="482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381000</xdr:colOff>
      <xdr:row>18</xdr:row>
      <xdr:rowOff>44450</xdr:rowOff>
    </xdr:from>
    <xdr:to>
      <xdr:col>17</xdr:col>
      <xdr:colOff>768350</xdr:colOff>
      <xdr:row>32</xdr:row>
      <xdr:rowOff>38100</xdr:rowOff>
    </xdr:to>
    <xdr:pic>
      <xdr:nvPicPr>
        <xdr:cNvPr id="78158" name="Picture 5">
          <a:extLst>
            <a:ext uri="{FF2B5EF4-FFF2-40B4-BE49-F238E27FC236}">
              <a16:creationId xmlns:a16="http://schemas.microsoft.com/office/drawing/2014/main" id="{2C2C4521-294B-D5BE-E864-6D2908140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0400" y="3905250"/>
          <a:ext cx="387350" cy="480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225138</xdr:colOff>
      <xdr:row>21</xdr:row>
      <xdr:rowOff>54826</xdr:rowOff>
    </xdr:from>
    <xdr:ext cx="467526" cy="1678510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B7EC44DA-2279-93D1-4F03-6001AB2B362A}"/>
            </a:ext>
          </a:extLst>
        </xdr:cNvPr>
        <xdr:cNvSpPr/>
      </xdr:nvSpPr>
      <xdr:spPr>
        <a:xfrm rot="16200000">
          <a:off x="5060480" y="6011645"/>
          <a:ext cx="1748721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PREVENTATIVE CONTROLS</a:t>
          </a:r>
        </a:p>
      </xdr:txBody>
    </xdr:sp>
    <xdr:clientData/>
  </xdr:oneCellAnchor>
  <xdr:oneCellAnchor>
    <xdr:from>
      <xdr:col>17</xdr:col>
      <xdr:colOff>160249</xdr:colOff>
      <xdr:row>22</xdr:row>
      <xdr:rowOff>249176</xdr:rowOff>
    </xdr:from>
    <xdr:ext cx="842828" cy="1277653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5173D8B-9EC1-A807-F40B-E3DAABF07318}"/>
            </a:ext>
          </a:extLst>
        </xdr:cNvPr>
        <xdr:cNvSpPr/>
      </xdr:nvSpPr>
      <xdr:spPr>
        <a:xfrm rot="16200000">
          <a:off x="8857987" y="6142617"/>
          <a:ext cx="1352809" cy="561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EXISTING 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>
                  <a:lumMod val="50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  <a:endParaRPr lang="en-US" sz="1000" b="1" cap="none" spc="0">
            <a:ln w="3175">
              <a:noFill/>
              <a:prstDash val="solid"/>
            </a:ln>
            <a:solidFill>
              <a:schemeClr val="bg1">
                <a:lumMod val="50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193623</xdr:colOff>
      <xdr:row>19</xdr:row>
      <xdr:rowOff>112731</xdr:rowOff>
    </xdr:from>
    <xdr:ext cx="492680" cy="1207538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69FA8EA3-9B33-3E70-CBFE-621AA69EE27B}"/>
            </a:ext>
          </a:extLst>
        </xdr:cNvPr>
        <xdr:cNvSpPr/>
      </xdr:nvSpPr>
      <xdr:spPr>
        <a:xfrm rot="16200000">
          <a:off x="5460703" y="4656289"/>
          <a:ext cx="1093226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Preventative Controls</a:t>
          </a:r>
          <a:endParaRPr lang="en-US" sz="1000" b="1" cap="none" spc="0" baseline="0">
            <a:ln w="3175">
              <a:noFill/>
              <a:prstDash val="solid"/>
            </a:ln>
            <a:solidFill>
              <a:schemeClr val="bg1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10</xdr:col>
      <xdr:colOff>224306</xdr:colOff>
      <xdr:row>27</xdr:row>
      <xdr:rowOff>70497</xdr:rowOff>
    </xdr:from>
    <xdr:ext cx="452108" cy="1018608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F9151637-8E04-6D03-B004-75748C6AE442}"/>
            </a:ext>
          </a:extLst>
        </xdr:cNvPr>
        <xdr:cNvSpPr/>
      </xdr:nvSpPr>
      <xdr:spPr>
        <a:xfrm rot="5400000">
          <a:off x="5278042" y="7681201"/>
          <a:ext cx="1054995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  <xdr:oneCellAnchor>
    <xdr:from>
      <xdr:col>17</xdr:col>
      <xdr:colOff>388781</xdr:colOff>
      <xdr:row>19</xdr:row>
      <xdr:rowOff>212777</xdr:rowOff>
    </xdr:from>
    <xdr:ext cx="376467" cy="1221308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332B2BD1-5F3B-5FD1-2530-DB4227F5018C}"/>
            </a:ext>
          </a:extLst>
        </xdr:cNvPr>
        <xdr:cNvSpPr/>
      </xdr:nvSpPr>
      <xdr:spPr>
        <a:xfrm rot="16200000">
          <a:off x="8906858" y="4663268"/>
          <a:ext cx="1233997" cy="2488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000" b="1" cap="none" spc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Mitigating</a:t>
          </a:r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Controls</a:t>
          </a:r>
        </a:p>
      </xdr:txBody>
    </xdr:sp>
    <xdr:clientData/>
  </xdr:oneCellAnchor>
  <xdr:oneCellAnchor>
    <xdr:from>
      <xdr:col>17</xdr:col>
      <xdr:colOff>479647</xdr:colOff>
      <xdr:row>27</xdr:row>
      <xdr:rowOff>56119</xdr:rowOff>
    </xdr:from>
    <xdr:ext cx="228004" cy="1020538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7C5B9FD-4BA9-DB9C-9085-E2ECAA76C75A}"/>
            </a:ext>
          </a:extLst>
        </xdr:cNvPr>
        <xdr:cNvSpPr/>
      </xdr:nvSpPr>
      <xdr:spPr>
        <a:xfrm rot="5400000">
          <a:off x="9073199" y="7643002"/>
          <a:ext cx="1056884" cy="39413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000" b="1" cap="none" spc="0" baseline="0">
              <a:ln w="3175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Control Improvement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114300</xdr:rowOff>
    </xdr:from>
    <xdr:to>
      <xdr:col>3</xdr:col>
      <xdr:colOff>234950</xdr:colOff>
      <xdr:row>3</xdr:row>
      <xdr:rowOff>203200</xdr:rowOff>
    </xdr:to>
    <xdr:pic>
      <xdr:nvPicPr>
        <xdr:cNvPr id="4276" name="Picture 56" descr="logo">
          <a:extLst>
            <a:ext uri="{FF2B5EF4-FFF2-40B4-BE49-F238E27FC236}">
              <a16:creationId xmlns:a16="http://schemas.microsoft.com/office/drawing/2014/main" id="{6DB1DA2D-C833-1D11-C6D2-3E653BA08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" y="228600"/>
          <a:ext cx="139065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180423</xdr:rowOff>
    </xdr:from>
    <xdr:to>
      <xdr:col>1</xdr:col>
      <xdr:colOff>1520825</xdr:colOff>
      <xdr:row>4</xdr:row>
      <xdr:rowOff>57150</xdr:rowOff>
    </xdr:to>
    <xdr:pic>
      <xdr:nvPicPr>
        <xdr:cNvPr id="5187" name="Picture 56" descr="logo">
          <a:extLst>
            <a:ext uri="{FF2B5EF4-FFF2-40B4-BE49-F238E27FC236}">
              <a16:creationId xmlns:a16="http://schemas.microsoft.com/office/drawing/2014/main" id="{12C830D3-7B6B-E126-C4FA-F69967C17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04248"/>
          <a:ext cx="1301750" cy="791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152400</xdr:rowOff>
    </xdr:from>
    <xdr:to>
      <xdr:col>7</xdr:col>
      <xdr:colOff>44450</xdr:colOff>
      <xdr:row>36</xdr:row>
      <xdr:rowOff>165100</xdr:rowOff>
    </xdr:to>
    <xdr:graphicFrame macro="">
      <xdr:nvGraphicFramePr>
        <xdr:cNvPr id="8402" name="Gráfico 2">
          <a:extLst>
            <a:ext uri="{FF2B5EF4-FFF2-40B4-BE49-F238E27FC236}">
              <a16:creationId xmlns:a16="http://schemas.microsoft.com/office/drawing/2014/main" id="{6B5938F9-4434-03B6-71CD-F7ECCE6DC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22224</xdr:colOff>
      <xdr:row>10</xdr:row>
      <xdr:rowOff>165099</xdr:rowOff>
    </xdr:from>
    <xdr:to>
      <xdr:col>2</xdr:col>
      <xdr:colOff>1672183</xdr:colOff>
      <xdr:row>13</xdr:row>
      <xdr:rowOff>165063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8026EF05-044E-0F36-DE94-68F0CD4E8799}"/>
            </a:ext>
          </a:extLst>
        </xdr:cNvPr>
        <xdr:cNvSpPr/>
      </xdr:nvSpPr>
      <xdr:spPr>
        <a:xfrm>
          <a:off x="774699" y="2476499"/>
          <a:ext cx="2041526" cy="533401"/>
        </a:xfrm>
        <a:prstGeom prst="roundRect">
          <a:avLst/>
        </a:prstGeom>
        <a:gradFill flip="none" rotWithShape="1">
          <a:gsLst>
            <a:gs pos="100000">
              <a:srgbClr val="002659"/>
            </a:gs>
            <a:gs pos="5000">
              <a:srgbClr val="00A191"/>
            </a:gs>
          </a:gsLst>
          <a:path path="circle">
            <a:fillToRect l="100000" t="100000"/>
          </a:path>
          <a:tileRect r="-100000" b="-100000"/>
        </a:gradFill>
        <a:ln w="19050" cap="flat" cmpd="sng" algn="ctr">
          <a:noFill/>
          <a:prstDash val="solid"/>
          <a:miter lim="800000"/>
        </a:ln>
        <a:effectLst>
          <a:outerShdw blurRad="254000" dist="38100" dir="5400000" algn="t" rotWithShape="0">
            <a:srgbClr val="1D9A78">
              <a:alpha val="5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fontAlgn="auto" latinLnBrk="0" hangingPunct="1"/>
          <a:r>
            <a:rPr lang="en-US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%Cumplimiento:</a:t>
          </a:r>
          <a:endParaRPr lang="en-US" sz="1200">
            <a:effectLst/>
          </a:endParaRPr>
        </a:p>
        <a:p>
          <a:pPr algn="ctr" rtl="0" eaLnBrk="1" fontAlgn="auto" latinLnBrk="0" hangingPunct="1"/>
          <a:r>
            <a:rPr lang="en-US" sz="18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49%</a:t>
          </a:r>
          <a:endParaRPr lang="en-US" sz="2000">
            <a:effectLst/>
          </a:endParaRPr>
        </a:p>
      </xdr:txBody>
    </xdr:sp>
    <xdr:clientData/>
  </xdr:twoCellAnchor>
  <xdr:twoCellAnchor>
    <xdr:from>
      <xdr:col>7</xdr:col>
      <xdr:colOff>158750</xdr:colOff>
      <xdr:row>10</xdr:row>
      <xdr:rowOff>152400</xdr:rowOff>
    </xdr:from>
    <xdr:to>
      <xdr:col>13</xdr:col>
      <xdr:colOff>400050</xdr:colOff>
      <xdr:row>36</xdr:row>
      <xdr:rowOff>152400</xdr:rowOff>
    </xdr:to>
    <xdr:graphicFrame macro="">
      <xdr:nvGraphicFramePr>
        <xdr:cNvPr id="8404" name="Gráfico 8">
          <a:extLst>
            <a:ext uri="{FF2B5EF4-FFF2-40B4-BE49-F238E27FC236}">
              <a16:creationId xmlns:a16="http://schemas.microsoft.com/office/drawing/2014/main" id="{AA3EB08C-AA14-CAEF-7197-B7992567E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37</xdr:row>
      <xdr:rowOff>171450</xdr:rowOff>
    </xdr:from>
    <xdr:to>
      <xdr:col>7</xdr:col>
      <xdr:colOff>12700</xdr:colOff>
      <xdr:row>62</xdr:row>
      <xdr:rowOff>171450</xdr:rowOff>
    </xdr:to>
    <xdr:graphicFrame macro="">
      <xdr:nvGraphicFramePr>
        <xdr:cNvPr id="8405" name="Gráfico 9">
          <a:extLst>
            <a:ext uri="{FF2B5EF4-FFF2-40B4-BE49-F238E27FC236}">
              <a16:creationId xmlns:a16="http://schemas.microsoft.com/office/drawing/2014/main" id="{0EF245FE-5077-3C4C-ED1C-318EEA8B7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B94A41-F89F-4932-A449-31164F486FC0}" name="Tabla2" displayName="Tabla2" ref="B2:H9" totalsRowShown="0" tableBorderDxfId="50">
  <autoFilter ref="B2:H9" xr:uid="{704F47CE-6B96-46AD-922E-8BD8B7624C13}"/>
  <tableColumns count="7">
    <tableColumn id="1" xr3:uid="{00000000-0010-0000-0100-000001000000}" name="N°" dataDxfId="49"/>
    <tableColumn id="2" xr3:uid="{00000000-0010-0000-0100-000002000000}" name="Criterios Auditados" dataDxfId="48"/>
    <tableColumn id="3" xr3:uid="{00000000-0010-0000-0100-000003000000}" name="# Requisitos ejecutados" dataDxfId="47"/>
    <tableColumn id="4" xr3:uid="{00000000-0010-0000-0100-000004000000}" name="# Requisito planificados " dataDxfId="46"/>
    <tableColumn id="5" xr3:uid="{00000000-0010-0000-0100-000005000000}" name="% Cumplimiento Ejecutado" dataDxfId="45"/>
    <tableColumn id="6" xr3:uid="{00000000-0010-0000-0100-000006000000}" name="% Cumplimiento Planificado " dataDxfId="44"/>
    <tableColumn id="8" xr3:uid="{00000000-0010-0000-0100-000008000000}" name="PLUS" dataDxfId="4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F5215EB-67AC-4364-AE1E-1BDD228A761B}" name="Tabla24" displayName="Tabla24" ref="B2:G10" totalsRowShown="0" tableBorderDxfId="42">
  <autoFilter ref="B2:G10" xr:uid="{7F076BF5-0D0F-4ED3-B1A5-FB713E1BF3FF}"/>
  <tableColumns count="6">
    <tableColumn id="1" xr3:uid="{00000000-0010-0000-0300-000001000000}" name="N°" dataDxfId="41"/>
    <tableColumn id="2" xr3:uid="{00000000-0010-0000-0300-000002000000}" name="Criterios Auditados" dataDxfId="40"/>
    <tableColumn id="3" xr3:uid="{00000000-0010-0000-0300-000003000000}" name="# Requisitos ejecutados" dataDxfId="39"/>
    <tableColumn id="4" xr3:uid="{00000000-0010-0000-0300-000004000000}" name="# Requisito planificados " dataDxfId="38"/>
    <tableColumn id="5" xr3:uid="{00000000-0010-0000-0300-000005000000}" name="% Cumplimiento Ejecutado" dataDxfId="37"/>
    <tableColumn id="6" xr3:uid="{00000000-0010-0000-0300-000006000000}" name="% Cumplimiento Planificado " dataDxfId="3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E6FC-7904-4CBF-A8B5-2BD758DE2B0C}">
  <dimension ref="A1:AD244"/>
  <sheetViews>
    <sheetView zoomScale="85" zoomScaleNormal="85" workbookViewId="0">
      <selection activeCell="Z7" sqref="Z7"/>
    </sheetView>
  </sheetViews>
  <sheetFormatPr defaultColWidth="9.1796875" defaultRowHeight="14.5" x14ac:dyDescent="0.35"/>
  <cols>
    <col min="1" max="1" width="2.453125" customWidth="1"/>
    <col min="2" max="2" width="3.81640625" customWidth="1"/>
    <col min="3" max="3" width="20.54296875" customWidth="1"/>
    <col min="4" max="6" width="3.81640625" customWidth="1"/>
    <col min="7" max="7" width="7.81640625" customWidth="1"/>
    <col min="8" max="9" width="3.81640625" customWidth="1"/>
    <col min="10" max="10" width="25.81640625" customWidth="1"/>
    <col min="11" max="14" width="7.81640625" customWidth="1"/>
    <col min="15" max="15" width="10.81640625" customWidth="1"/>
    <col min="16" max="16" width="3.81640625" customWidth="1"/>
    <col min="17" max="17" width="5.81640625" customWidth="1"/>
    <col min="18" max="18" width="20.81640625" customWidth="1"/>
    <col min="19" max="22" width="7.81640625" customWidth="1"/>
    <col min="23" max="24" width="3.81640625" customWidth="1"/>
    <col min="25" max="25" width="20.54296875" customWidth="1"/>
    <col min="26" max="28" width="3.81640625" customWidth="1"/>
    <col min="29" max="29" width="7.81640625" customWidth="1"/>
    <col min="30" max="30" width="2.81640625" customWidth="1"/>
  </cols>
  <sheetData>
    <row r="1" spans="1:30" ht="40.5" customHeight="1" thickBot="1" x14ac:dyDescent="0.4">
      <c r="A1" s="113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5"/>
    </row>
    <row r="2" spans="1:30" ht="15" thickTop="1" x14ac:dyDescent="0.3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5"/>
    </row>
    <row r="3" spans="1:30" ht="15.5" x14ac:dyDescent="0.35">
      <c r="A3" s="4"/>
      <c r="B3" s="2"/>
      <c r="C3" s="2"/>
      <c r="D3" s="2"/>
      <c r="E3" s="2"/>
      <c r="F3" s="2"/>
      <c r="G3" s="2"/>
      <c r="H3" s="2"/>
      <c r="I3" s="116" t="s">
        <v>11</v>
      </c>
      <c r="J3" s="117"/>
      <c r="K3" s="117"/>
      <c r="L3" s="117"/>
      <c r="M3" s="117"/>
      <c r="N3" s="118"/>
      <c r="O3" s="2"/>
      <c r="P3" s="116" t="s">
        <v>15</v>
      </c>
      <c r="Q3" s="119"/>
      <c r="R3" s="119"/>
      <c r="S3" s="119"/>
      <c r="T3" s="119"/>
      <c r="U3" s="119"/>
      <c r="V3" s="120"/>
      <c r="W3" s="2"/>
      <c r="X3" s="2"/>
      <c r="Y3" s="2"/>
      <c r="Z3" s="2"/>
      <c r="AA3" s="2"/>
      <c r="AB3" s="2"/>
      <c r="AC3" s="2"/>
      <c r="AD3" s="5"/>
    </row>
    <row r="4" spans="1:30" ht="29.25" customHeight="1" x14ac:dyDescent="0.35">
      <c r="A4" s="4"/>
      <c r="B4" s="2"/>
      <c r="C4" s="2"/>
      <c r="D4" s="2"/>
      <c r="E4" s="2"/>
      <c r="F4" s="2"/>
      <c r="G4" s="2"/>
      <c r="H4" s="2"/>
      <c r="I4" s="21" t="s">
        <v>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4</v>
      </c>
      <c r="O4" s="15"/>
      <c r="P4" s="21" t="s">
        <v>0</v>
      </c>
      <c r="Q4" s="121" t="s">
        <v>15</v>
      </c>
      <c r="R4" s="122"/>
      <c r="S4" s="21" t="s">
        <v>12</v>
      </c>
      <c r="T4" s="21" t="s">
        <v>13</v>
      </c>
      <c r="U4" s="21" t="s">
        <v>14</v>
      </c>
      <c r="V4" s="21" t="s">
        <v>4</v>
      </c>
      <c r="W4" s="2"/>
      <c r="X4" s="2"/>
      <c r="Y4" s="2"/>
      <c r="Z4" s="2"/>
      <c r="AA4" s="2"/>
      <c r="AB4" s="2"/>
      <c r="AC4" s="2"/>
      <c r="AD4" s="5"/>
    </row>
    <row r="5" spans="1:30" x14ac:dyDescent="0.35">
      <c r="A5" s="4"/>
      <c r="B5" s="2"/>
      <c r="C5" s="2"/>
      <c r="D5" s="2"/>
      <c r="E5" s="2"/>
      <c r="F5" s="2"/>
      <c r="G5" s="2"/>
      <c r="H5" s="2"/>
      <c r="I5" s="3">
        <v>1</v>
      </c>
      <c r="J5" s="11"/>
      <c r="K5" s="1"/>
      <c r="L5" s="1"/>
      <c r="M5" s="1"/>
      <c r="N5" s="1">
        <f>L5*M5</f>
        <v>0</v>
      </c>
      <c r="O5" s="2"/>
      <c r="P5" s="3">
        <v>1</v>
      </c>
      <c r="Q5" s="111"/>
      <c r="R5" s="112"/>
      <c r="S5" s="1"/>
      <c r="T5" s="1"/>
      <c r="U5" s="1"/>
      <c r="V5" s="1">
        <f>T5*U5</f>
        <v>0</v>
      </c>
      <c r="W5" s="2"/>
      <c r="X5" s="2"/>
      <c r="Y5" s="2"/>
      <c r="Z5" s="2"/>
      <c r="AA5" s="2"/>
      <c r="AB5" s="2"/>
      <c r="AC5" s="2"/>
      <c r="AD5" s="5"/>
    </row>
    <row r="6" spans="1:30" x14ac:dyDescent="0.35">
      <c r="A6" s="4"/>
      <c r="B6" s="2"/>
      <c r="C6" s="2"/>
      <c r="D6" s="2"/>
      <c r="E6" s="2"/>
      <c r="F6" s="2"/>
      <c r="G6" s="2"/>
      <c r="H6" s="2"/>
      <c r="I6" s="3">
        <v>2</v>
      </c>
      <c r="J6" s="11"/>
      <c r="K6" s="1"/>
      <c r="L6" s="1"/>
      <c r="M6" s="1"/>
      <c r="N6" s="1">
        <f t="shared" ref="N6:N16" si="0">L6*M6</f>
        <v>0</v>
      </c>
      <c r="O6" s="2"/>
      <c r="P6" s="3">
        <v>2</v>
      </c>
      <c r="Q6" s="111"/>
      <c r="R6" s="112"/>
      <c r="S6" s="1"/>
      <c r="T6" s="1"/>
      <c r="U6" s="1"/>
      <c r="V6" s="1">
        <f t="shared" ref="V6:V16" si="1">T6*U6</f>
        <v>0</v>
      </c>
      <c r="W6" s="2"/>
      <c r="X6" s="2"/>
      <c r="Y6" s="2"/>
      <c r="Z6" s="2"/>
      <c r="AA6" s="2"/>
      <c r="AB6" s="2"/>
      <c r="AC6" s="2"/>
      <c r="AD6" s="5"/>
    </row>
    <row r="7" spans="1:30" x14ac:dyDescent="0.35">
      <c r="A7" s="4"/>
      <c r="B7" s="2"/>
      <c r="C7" s="2"/>
      <c r="D7" s="2"/>
      <c r="E7" s="2"/>
      <c r="F7" s="2"/>
      <c r="G7" s="2"/>
      <c r="H7" s="2"/>
      <c r="I7" s="3">
        <v>3</v>
      </c>
      <c r="J7" s="11"/>
      <c r="K7" s="1"/>
      <c r="L7" s="1"/>
      <c r="M7" s="1"/>
      <c r="N7" s="1">
        <f t="shared" si="0"/>
        <v>0</v>
      </c>
      <c r="O7" s="2"/>
      <c r="P7" s="3">
        <v>3</v>
      </c>
      <c r="Q7" s="111"/>
      <c r="R7" s="112"/>
      <c r="S7" s="1"/>
      <c r="T7" s="1"/>
      <c r="U7" s="1"/>
      <c r="V7" s="1">
        <f t="shared" si="1"/>
        <v>0</v>
      </c>
      <c r="W7" s="2"/>
      <c r="X7" s="2"/>
      <c r="Y7" s="2"/>
      <c r="Z7" s="2"/>
      <c r="AA7" s="2"/>
      <c r="AB7" s="2"/>
      <c r="AC7" s="2"/>
      <c r="AD7" s="5"/>
    </row>
    <row r="8" spans="1:30" x14ac:dyDescent="0.35">
      <c r="A8" s="4"/>
      <c r="B8" s="2"/>
      <c r="C8" s="2"/>
      <c r="D8" s="2"/>
      <c r="E8" s="2"/>
      <c r="F8" s="2"/>
      <c r="G8" s="2"/>
      <c r="H8" s="2"/>
      <c r="I8" s="3">
        <v>4</v>
      </c>
      <c r="J8" s="11"/>
      <c r="K8" s="1"/>
      <c r="L8" s="1"/>
      <c r="M8" s="1"/>
      <c r="N8" s="1">
        <f t="shared" si="0"/>
        <v>0</v>
      </c>
      <c r="O8" s="2"/>
      <c r="P8" s="3">
        <v>4</v>
      </c>
      <c r="Q8" s="111"/>
      <c r="R8" s="112"/>
      <c r="S8" s="1"/>
      <c r="T8" s="1"/>
      <c r="U8" s="1"/>
      <c r="V8" s="1">
        <f t="shared" si="1"/>
        <v>0</v>
      </c>
      <c r="W8" s="2"/>
      <c r="X8" s="2"/>
      <c r="Y8" s="2"/>
      <c r="Z8" s="2"/>
      <c r="AA8" s="2"/>
      <c r="AB8" s="2"/>
      <c r="AC8" s="2"/>
      <c r="AD8" s="5"/>
    </row>
    <row r="9" spans="1:30" x14ac:dyDescent="0.35">
      <c r="A9" s="4"/>
      <c r="B9" s="2"/>
      <c r="C9" s="2"/>
      <c r="D9" s="2"/>
      <c r="E9" s="2"/>
      <c r="F9" s="2"/>
      <c r="G9" s="2"/>
      <c r="H9" s="2"/>
      <c r="I9" s="3">
        <v>5</v>
      </c>
      <c r="J9" s="11"/>
      <c r="K9" s="1"/>
      <c r="L9" s="1"/>
      <c r="M9" s="1"/>
      <c r="N9" s="1">
        <f t="shared" si="0"/>
        <v>0</v>
      </c>
      <c r="O9" s="2"/>
      <c r="P9" s="3">
        <v>5</v>
      </c>
      <c r="Q9" s="111"/>
      <c r="R9" s="112"/>
      <c r="S9" s="1"/>
      <c r="T9" s="1"/>
      <c r="U9" s="1"/>
      <c r="V9" s="1">
        <f t="shared" si="1"/>
        <v>0</v>
      </c>
      <c r="W9" s="2"/>
      <c r="X9" s="2"/>
      <c r="Y9" s="2"/>
      <c r="Z9" s="2"/>
      <c r="AA9" s="2"/>
      <c r="AB9" s="2"/>
      <c r="AC9" s="2"/>
      <c r="AD9" s="5"/>
    </row>
    <row r="10" spans="1:30" x14ac:dyDescent="0.35">
      <c r="A10" s="4"/>
      <c r="B10" s="2"/>
      <c r="C10" s="2"/>
      <c r="D10" s="2"/>
      <c r="E10" s="2"/>
      <c r="F10" s="2"/>
      <c r="G10" s="2"/>
      <c r="H10" s="2"/>
      <c r="I10" s="3">
        <v>6</v>
      </c>
      <c r="J10" s="11"/>
      <c r="K10" s="1"/>
      <c r="L10" s="1"/>
      <c r="M10" s="1"/>
      <c r="N10" s="1">
        <f t="shared" si="0"/>
        <v>0</v>
      </c>
      <c r="O10" s="2"/>
      <c r="P10" s="3">
        <v>6</v>
      </c>
      <c r="Q10" s="111"/>
      <c r="R10" s="112"/>
      <c r="S10" s="1"/>
      <c r="T10" s="1"/>
      <c r="U10" s="1"/>
      <c r="V10" s="1">
        <f t="shared" si="1"/>
        <v>0</v>
      </c>
      <c r="W10" s="2"/>
      <c r="X10" s="2"/>
      <c r="Y10" s="2"/>
      <c r="Z10" s="2"/>
      <c r="AA10" s="2"/>
      <c r="AB10" s="2"/>
      <c r="AC10" s="2"/>
      <c r="AD10" s="5"/>
    </row>
    <row r="11" spans="1:30" x14ac:dyDescent="0.35">
      <c r="A11" s="4"/>
      <c r="B11" s="2"/>
      <c r="C11" s="2"/>
      <c r="D11" s="2"/>
      <c r="E11" s="2"/>
      <c r="F11" s="2"/>
      <c r="G11" s="2"/>
      <c r="H11" s="2"/>
      <c r="I11" s="3">
        <v>7</v>
      </c>
      <c r="J11" s="11"/>
      <c r="K11" s="1"/>
      <c r="L11" s="1"/>
      <c r="M11" s="1"/>
      <c r="N11" s="1">
        <f t="shared" si="0"/>
        <v>0</v>
      </c>
      <c r="O11" s="2"/>
      <c r="P11" s="3">
        <v>7</v>
      </c>
      <c r="Q11" s="111"/>
      <c r="R11" s="112"/>
      <c r="S11" s="1"/>
      <c r="T11" s="1"/>
      <c r="U11" s="1"/>
      <c r="V11" s="1">
        <f t="shared" si="1"/>
        <v>0</v>
      </c>
      <c r="W11" s="2"/>
      <c r="X11" s="2"/>
      <c r="Y11" s="2"/>
      <c r="Z11" s="2"/>
      <c r="AA11" s="2"/>
      <c r="AB11" s="2"/>
      <c r="AC11" s="2"/>
      <c r="AD11" s="5"/>
    </row>
    <row r="12" spans="1:30" x14ac:dyDescent="0.35">
      <c r="A12" s="4"/>
      <c r="B12" s="2"/>
      <c r="C12" s="2"/>
      <c r="D12" s="2"/>
      <c r="E12" s="2"/>
      <c r="F12" s="2"/>
      <c r="G12" s="2"/>
      <c r="H12" s="2"/>
      <c r="I12" s="3">
        <v>8</v>
      </c>
      <c r="J12" s="11"/>
      <c r="K12" s="1"/>
      <c r="L12" s="1"/>
      <c r="M12" s="1"/>
      <c r="N12" s="1">
        <f t="shared" si="0"/>
        <v>0</v>
      </c>
      <c r="O12" s="2"/>
      <c r="P12" s="3">
        <v>8</v>
      </c>
      <c r="Q12" s="111"/>
      <c r="R12" s="112"/>
      <c r="S12" s="1"/>
      <c r="T12" s="1"/>
      <c r="U12" s="1"/>
      <c r="V12" s="1">
        <f t="shared" si="1"/>
        <v>0</v>
      </c>
      <c r="W12" s="2"/>
      <c r="X12" s="2"/>
      <c r="Y12" s="2"/>
      <c r="Z12" s="2"/>
      <c r="AA12" s="2"/>
      <c r="AB12" s="2"/>
      <c r="AC12" s="2"/>
      <c r="AD12" s="5"/>
    </row>
    <row r="13" spans="1:30" x14ac:dyDescent="0.35">
      <c r="A13" s="4"/>
      <c r="B13" s="2"/>
      <c r="C13" s="2"/>
      <c r="D13" s="2"/>
      <c r="E13" s="2"/>
      <c r="F13" s="2"/>
      <c r="G13" s="2"/>
      <c r="H13" s="2"/>
      <c r="I13" s="3">
        <v>9</v>
      </c>
      <c r="J13" s="11"/>
      <c r="K13" s="1"/>
      <c r="L13" s="1"/>
      <c r="M13" s="1"/>
      <c r="N13" s="1">
        <f t="shared" si="0"/>
        <v>0</v>
      </c>
      <c r="O13" s="2"/>
      <c r="P13" s="3">
        <v>9</v>
      </c>
      <c r="Q13" s="111"/>
      <c r="R13" s="112"/>
      <c r="S13" s="1"/>
      <c r="T13" s="1"/>
      <c r="U13" s="1"/>
      <c r="V13" s="1">
        <f t="shared" si="1"/>
        <v>0</v>
      </c>
      <c r="W13" s="2"/>
      <c r="X13" s="2"/>
      <c r="Y13" s="2"/>
      <c r="Z13" s="2"/>
      <c r="AA13" s="2"/>
      <c r="AB13" s="2"/>
      <c r="AC13" s="2"/>
      <c r="AD13" s="5"/>
    </row>
    <row r="14" spans="1:30" x14ac:dyDescent="0.35">
      <c r="A14" s="4"/>
      <c r="B14" s="2"/>
      <c r="C14" s="2"/>
      <c r="D14" s="2"/>
      <c r="E14" s="2"/>
      <c r="F14" s="2"/>
      <c r="G14" s="2"/>
      <c r="H14" s="2"/>
      <c r="I14" s="3">
        <v>10</v>
      </c>
      <c r="J14" s="11"/>
      <c r="K14" s="1"/>
      <c r="L14" s="1"/>
      <c r="M14" s="1"/>
      <c r="N14" s="1">
        <f t="shared" si="0"/>
        <v>0</v>
      </c>
      <c r="O14" s="2"/>
      <c r="P14" s="3">
        <v>10</v>
      </c>
      <c r="Q14" s="111"/>
      <c r="R14" s="112"/>
      <c r="S14" s="1"/>
      <c r="T14" s="1"/>
      <c r="U14" s="1"/>
      <c r="V14" s="1">
        <f t="shared" si="1"/>
        <v>0</v>
      </c>
      <c r="W14" s="2"/>
      <c r="X14" s="2"/>
      <c r="Y14" s="2"/>
      <c r="Z14" s="2"/>
      <c r="AA14" s="2"/>
      <c r="AB14" s="2"/>
      <c r="AC14" s="2"/>
      <c r="AD14" s="5"/>
    </row>
    <row r="15" spans="1:30" x14ac:dyDescent="0.35">
      <c r="A15" s="4"/>
      <c r="B15" s="2"/>
      <c r="C15" s="2"/>
      <c r="D15" s="2"/>
      <c r="E15" s="2"/>
      <c r="F15" s="2"/>
      <c r="G15" s="2"/>
      <c r="H15" s="2"/>
      <c r="I15" s="3">
        <v>11</v>
      </c>
      <c r="J15" s="11"/>
      <c r="K15" s="1"/>
      <c r="L15" s="1"/>
      <c r="M15" s="1"/>
      <c r="N15" s="1">
        <f t="shared" si="0"/>
        <v>0</v>
      </c>
      <c r="O15" s="2"/>
      <c r="P15" s="3">
        <v>11</v>
      </c>
      <c r="Q15" s="111"/>
      <c r="R15" s="112"/>
      <c r="S15" s="1"/>
      <c r="T15" s="1"/>
      <c r="U15" s="1"/>
      <c r="V15" s="1">
        <f t="shared" si="1"/>
        <v>0</v>
      </c>
      <c r="W15" s="2"/>
      <c r="X15" s="2"/>
      <c r="Y15" s="2"/>
      <c r="Z15" s="2"/>
      <c r="AA15" s="2"/>
      <c r="AB15" s="2"/>
      <c r="AC15" s="2"/>
      <c r="AD15" s="5"/>
    </row>
    <row r="16" spans="1:30" x14ac:dyDescent="0.35">
      <c r="A16" s="4"/>
      <c r="B16" s="2"/>
      <c r="C16" s="2"/>
      <c r="D16" s="2"/>
      <c r="E16" s="2"/>
      <c r="F16" s="2"/>
      <c r="G16" s="2"/>
      <c r="H16" s="2"/>
      <c r="I16" s="3">
        <v>12</v>
      </c>
      <c r="J16" s="11"/>
      <c r="K16" s="1"/>
      <c r="L16" s="1"/>
      <c r="M16" s="1"/>
      <c r="N16" s="1">
        <f t="shared" si="0"/>
        <v>0</v>
      </c>
      <c r="O16" s="2"/>
      <c r="P16" s="3">
        <v>12</v>
      </c>
      <c r="Q16" s="111"/>
      <c r="R16" s="112"/>
      <c r="S16" s="1"/>
      <c r="T16" s="1"/>
      <c r="U16" s="1"/>
      <c r="V16" s="1">
        <f t="shared" si="1"/>
        <v>0</v>
      </c>
      <c r="W16" s="2"/>
      <c r="X16" s="2"/>
      <c r="Y16" s="2"/>
      <c r="Z16" s="2"/>
      <c r="AA16" s="2"/>
      <c r="AB16" s="2"/>
      <c r="AC16" s="2"/>
      <c r="AD16" s="5"/>
    </row>
    <row r="17" spans="1:30" ht="15.5" x14ac:dyDescent="0.35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3" t="s">
        <v>5</v>
      </c>
      <c r="N17" s="1">
        <f>SUM(N5:N16)</f>
        <v>0</v>
      </c>
      <c r="O17" s="2"/>
      <c r="P17" s="2"/>
      <c r="Q17" s="2"/>
      <c r="R17" s="2"/>
      <c r="S17" s="2"/>
      <c r="T17" s="2"/>
      <c r="U17" s="23" t="s">
        <v>5</v>
      </c>
      <c r="V17" s="1">
        <f>SUM(V5:V16)</f>
        <v>0</v>
      </c>
      <c r="W17" s="2"/>
      <c r="X17" s="2"/>
      <c r="Y17" s="2"/>
      <c r="Z17" s="2"/>
      <c r="AA17" s="2"/>
      <c r="AB17" s="2"/>
      <c r="AC17" s="2"/>
      <c r="AD17" s="5"/>
    </row>
    <row r="18" spans="1:30" x14ac:dyDescent="0.3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5"/>
    </row>
    <row r="19" spans="1:30" ht="17" x14ac:dyDescent="0.4">
      <c r="A19" s="4"/>
      <c r="B19" s="123" t="s">
        <v>16</v>
      </c>
      <c r="C19" s="124"/>
      <c r="D19" s="124"/>
      <c r="E19" s="124"/>
      <c r="F19" s="124"/>
      <c r="G19" s="12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23" t="s">
        <v>21</v>
      </c>
      <c r="Y19" s="124"/>
      <c r="Z19" s="124"/>
      <c r="AA19" s="124"/>
      <c r="AB19" s="124"/>
      <c r="AC19" s="125"/>
      <c r="AD19" s="5"/>
    </row>
    <row r="20" spans="1:30" ht="74.25" customHeight="1" x14ac:dyDescent="0.45">
      <c r="A20" s="4"/>
      <c r="B20" s="14" t="s">
        <v>0</v>
      </c>
      <c r="C20" s="20" t="s">
        <v>17</v>
      </c>
      <c r="D20" s="22" t="s">
        <v>18</v>
      </c>
      <c r="E20" s="22" t="s">
        <v>19</v>
      </c>
      <c r="F20" s="126" t="s">
        <v>20</v>
      </c>
      <c r="G20" s="127"/>
      <c r="H20" s="2"/>
      <c r="I20" s="2"/>
      <c r="J20" s="2"/>
      <c r="K20" s="2"/>
      <c r="L20" s="2"/>
      <c r="M20" s="2"/>
      <c r="N20" s="132" t="s">
        <v>28</v>
      </c>
      <c r="O20" s="133"/>
      <c r="P20" s="133"/>
      <c r="Q20" s="133"/>
      <c r="R20" s="2"/>
      <c r="S20" s="2"/>
      <c r="T20" s="2"/>
      <c r="U20" s="2"/>
      <c r="V20" s="2"/>
      <c r="W20" s="2"/>
      <c r="X20" s="14" t="s">
        <v>0</v>
      </c>
      <c r="Y20" s="24" t="s">
        <v>22</v>
      </c>
      <c r="Z20" s="22" t="s">
        <v>18</v>
      </c>
      <c r="AA20" s="22" t="s">
        <v>19</v>
      </c>
      <c r="AB20" s="126" t="s">
        <v>23</v>
      </c>
      <c r="AC20" s="127"/>
      <c r="AD20" s="5"/>
    </row>
    <row r="21" spans="1:30" ht="24" customHeight="1" x14ac:dyDescent="0.35">
      <c r="A21" s="4"/>
      <c r="B21" s="3">
        <v>1</v>
      </c>
      <c r="C21" s="12"/>
      <c r="D21" s="3"/>
      <c r="E21" s="3"/>
      <c r="F21" s="3" t="e">
        <f t="shared" ref="F21:F32" si="2">VLOOKUP(CONCATENATE(D21,E21),$F$38:$H$62,2,FALSE)</f>
        <v>#N/A</v>
      </c>
      <c r="G21" s="3" t="e">
        <f>VLOOKUP(CONCATENATE(D21,E21),$F$38:$H$62,3,FALSE)</f>
        <v>#N/A</v>
      </c>
      <c r="H21" s="2"/>
      <c r="I21" s="19"/>
      <c r="J21" s="19"/>
      <c r="K21" s="2"/>
      <c r="L21" s="2"/>
      <c r="M21" s="2"/>
      <c r="N21" s="2"/>
      <c r="O21" s="2"/>
      <c r="P21" s="6"/>
      <c r="Q21" s="6"/>
      <c r="R21" s="6"/>
      <c r="S21" s="19"/>
      <c r="T21" s="19"/>
      <c r="U21" s="19"/>
      <c r="V21" s="19"/>
      <c r="W21" s="2"/>
      <c r="X21" s="3">
        <v>1</v>
      </c>
      <c r="Y21" s="12"/>
      <c r="Z21" s="3"/>
      <c r="AA21" s="13"/>
      <c r="AB21" s="3" t="e">
        <f>VLOOKUP(CONCATENATE(Z21,AA21),$F$38:$H$62,2,FALSE)</f>
        <v>#N/A</v>
      </c>
      <c r="AC21" s="3" t="e">
        <f>VLOOKUP(CONCATENATE(Z21,AA21),$F$38:$H$62,3,FALSE)</f>
        <v>#N/A</v>
      </c>
      <c r="AD21" s="5"/>
    </row>
    <row r="22" spans="1:30" ht="24" customHeight="1" x14ac:dyDescent="0.35">
      <c r="A22" s="4"/>
      <c r="B22" s="3">
        <v>2</v>
      </c>
      <c r="C22" s="12"/>
      <c r="D22" s="3"/>
      <c r="E22" s="3"/>
      <c r="F22" s="3" t="e">
        <f t="shared" si="2"/>
        <v>#N/A</v>
      </c>
      <c r="G22" s="3" t="e">
        <f t="shared" ref="G22:G32" si="3">VLOOKUP(CONCATENATE(D22,E22),$F$38:$H$62,3,FALSE)</f>
        <v>#N/A</v>
      </c>
      <c r="H22" s="2"/>
      <c r="I22" s="19"/>
      <c r="J22" s="19"/>
      <c r="K22" s="2"/>
      <c r="L22" s="2"/>
      <c r="M22" s="2"/>
      <c r="N22" s="128"/>
      <c r="O22" s="128"/>
      <c r="P22" s="128"/>
      <c r="Q22" s="128"/>
      <c r="R22" s="6"/>
      <c r="S22" s="19"/>
      <c r="T22" s="19"/>
      <c r="U22" s="19"/>
      <c r="V22" s="19"/>
      <c r="W22" s="2"/>
      <c r="X22" s="3">
        <v>2</v>
      </c>
      <c r="Y22" s="12"/>
      <c r="Z22" s="3"/>
      <c r="AA22" s="3"/>
      <c r="AB22" s="3" t="e">
        <f>VLOOKUP(CONCATENATE(Z22,AA22),$F$38:$H$62,2,FALSE)</f>
        <v>#N/A</v>
      </c>
      <c r="AC22" s="3" t="e">
        <f t="shared" ref="AC22:AC32" si="4">VLOOKUP(CONCATENATE(Z22,AA22),$F$38:$H$62,3,FALSE)</f>
        <v>#N/A</v>
      </c>
      <c r="AD22" s="5"/>
    </row>
    <row r="23" spans="1:30" ht="24" customHeight="1" x14ac:dyDescent="0.35">
      <c r="A23" s="4"/>
      <c r="B23" s="3">
        <v>3</v>
      </c>
      <c r="C23" s="12"/>
      <c r="D23" s="3"/>
      <c r="E23" s="3"/>
      <c r="F23" s="3" t="e">
        <f t="shared" si="2"/>
        <v>#N/A</v>
      </c>
      <c r="G23" s="3" t="e">
        <f t="shared" si="3"/>
        <v>#N/A</v>
      </c>
      <c r="H23" s="2"/>
      <c r="I23" s="19"/>
      <c r="J23" s="19"/>
      <c r="K23" s="2"/>
      <c r="L23" s="2"/>
      <c r="M23" s="2"/>
      <c r="N23" s="128"/>
      <c r="O23" s="128"/>
      <c r="P23" s="128"/>
      <c r="Q23" s="128"/>
      <c r="R23" s="6"/>
      <c r="S23" s="19"/>
      <c r="T23" s="19"/>
      <c r="U23" s="19"/>
      <c r="V23" s="19"/>
      <c r="W23" s="2"/>
      <c r="X23" s="3">
        <v>3</v>
      </c>
      <c r="Y23" s="12"/>
      <c r="Z23" s="3"/>
      <c r="AA23" s="3"/>
      <c r="AB23" s="3" t="e">
        <f>VLOOKUP(CONCATENATE(Z23,AA23),$F$38:$H$62,2,FALSE)</f>
        <v>#N/A</v>
      </c>
      <c r="AC23" s="3" t="e">
        <f t="shared" si="4"/>
        <v>#N/A</v>
      </c>
      <c r="AD23" s="5"/>
    </row>
    <row r="24" spans="1:30" ht="24" customHeight="1" x14ac:dyDescent="0.35">
      <c r="A24" s="4"/>
      <c r="B24" s="3">
        <v>4</v>
      </c>
      <c r="C24" s="12"/>
      <c r="D24" s="3"/>
      <c r="E24" s="3"/>
      <c r="F24" s="3" t="e">
        <f t="shared" si="2"/>
        <v>#N/A</v>
      </c>
      <c r="G24" s="3" t="e">
        <f t="shared" si="3"/>
        <v>#N/A</v>
      </c>
      <c r="H24" s="2"/>
      <c r="I24" s="129" t="s">
        <v>25</v>
      </c>
      <c r="J24" s="129"/>
      <c r="K24" s="2"/>
      <c r="L24" s="2"/>
      <c r="M24" s="2"/>
      <c r="N24" s="128"/>
      <c r="O24" s="128"/>
      <c r="P24" s="128"/>
      <c r="Q24" s="128"/>
      <c r="R24" s="6"/>
      <c r="S24" s="129" t="s">
        <v>24</v>
      </c>
      <c r="T24" s="129"/>
      <c r="U24" s="129"/>
      <c r="V24" s="129"/>
      <c r="W24" s="2"/>
      <c r="X24" s="3">
        <v>4</v>
      </c>
      <c r="Y24" s="12"/>
      <c r="Z24" s="3"/>
      <c r="AA24" s="3"/>
      <c r="AB24" s="3" t="e">
        <f t="shared" ref="AB24:AB32" si="5">VLOOKUP(CONCATENATE(Z24,AA24),$F$38:$H$62,2,FALSE)</f>
        <v>#N/A</v>
      </c>
      <c r="AC24" s="3" t="e">
        <f t="shared" si="4"/>
        <v>#N/A</v>
      </c>
      <c r="AD24" s="5"/>
    </row>
    <row r="25" spans="1:30" ht="24" customHeight="1" x14ac:dyDescent="0.35">
      <c r="A25" s="4"/>
      <c r="B25" s="3">
        <v>5</v>
      </c>
      <c r="C25" s="12"/>
      <c r="D25" s="3"/>
      <c r="E25" s="3"/>
      <c r="F25" s="3" t="e">
        <f t="shared" si="2"/>
        <v>#N/A</v>
      </c>
      <c r="G25" s="3" t="e">
        <f t="shared" si="3"/>
        <v>#N/A</v>
      </c>
      <c r="H25" s="2"/>
      <c r="I25" s="129"/>
      <c r="J25" s="129"/>
      <c r="K25" s="2"/>
      <c r="L25" s="2"/>
      <c r="M25" s="2"/>
      <c r="N25" s="128"/>
      <c r="O25" s="128"/>
      <c r="P25" s="128"/>
      <c r="Q25" s="128"/>
      <c r="R25" s="6"/>
      <c r="S25" s="129"/>
      <c r="T25" s="129"/>
      <c r="U25" s="129"/>
      <c r="V25" s="129"/>
      <c r="W25" s="2"/>
      <c r="X25" s="3">
        <v>5</v>
      </c>
      <c r="Y25" s="12"/>
      <c r="Z25" s="3"/>
      <c r="AA25" s="3"/>
      <c r="AB25" s="3" t="e">
        <f t="shared" si="5"/>
        <v>#N/A</v>
      </c>
      <c r="AC25" s="3" t="e">
        <f t="shared" si="4"/>
        <v>#N/A</v>
      </c>
      <c r="AD25" s="5"/>
    </row>
    <row r="26" spans="1:30" ht="24" customHeight="1" x14ac:dyDescent="0.35">
      <c r="A26" s="4"/>
      <c r="B26" s="3">
        <v>6</v>
      </c>
      <c r="C26" s="12"/>
      <c r="D26" s="3"/>
      <c r="E26" s="3"/>
      <c r="F26" s="3" t="e">
        <f t="shared" si="2"/>
        <v>#N/A</v>
      </c>
      <c r="G26" s="3" t="e">
        <f t="shared" si="3"/>
        <v>#N/A</v>
      </c>
      <c r="H26" s="2"/>
      <c r="I26" s="129"/>
      <c r="J26" s="129"/>
      <c r="K26" s="2"/>
      <c r="L26" s="2"/>
      <c r="M26" s="2"/>
      <c r="N26" s="128"/>
      <c r="O26" s="128"/>
      <c r="P26" s="128"/>
      <c r="Q26" s="128"/>
      <c r="R26" s="6"/>
      <c r="S26" s="129"/>
      <c r="T26" s="129"/>
      <c r="U26" s="129"/>
      <c r="V26" s="129"/>
      <c r="W26" s="2"/>
      <c r="X26" s="3">
        <v>6</v>
      </c>
      <c r="Y26" s="12"/>
      <c r="Z26" s="3"/>
      <c r="AA26" s="3"/>
      <c r="AB26" s="3" t="e">
        <f t="shared" si="5"/>
        <v>#N/A</v>
      </c>
      <c r="AC26" s="3" t="e">
        <f t="shared" si="4"/>
        <v>#N/A</v>
      </c>
      <c r="AD26" s="5"/>
    </row>
    <row r="27" spans="1:30" ht="24" customHeight="1" x14ac:dyDescent="0.35">
      <c r="A27" s="4"/>
      <c r="B27" s="3">
        <v>7</v>
      </c>
      <c r="C27" s="12"/>
      <c r="D27" s="3"/>
      <c r="E27" s="3"/>
      <c r="F27" s="3" t="e">
        <f t="shared" si="2"/>
        <v>#N/A</v>
      </c>
      <c r="G27" s="3" t="e">
        <f t="shared" si="3"/>
        <v>#N/A</v>
      </c>
      <c r="H27" s="2"/>
      <c r="I27" s="130">
        <f>+N17</f>
        <v>0</v>
      </c>
      <c r="J27" s="130"/>
      <c r="K27" s="2"/>
      <c r="L27" s="2"/>
      <c r="M27" s="2"/>
      <c r="N27" s="128"/>
      <c r="O27" s="128"/>
      <c r="P27" s="128"/>
      <c r="Q27" s="128"/>
      <c r="R27" s="7"/>
      <c r="S27" s="130">
        <f>+V17</f>
        <v>0</v>
      </c>
      <c r="T27" s="130"/>
      <c r="U27" s="130"/>
      <c r="V27" s="130"/>
      <c r="W27" s="2"/>
      <c r="X27" s="3">
        <v>7</v>
      </c>
      <c r="Y27" s="12"/>
      <c r="Z27" s="3"/>
      <c r="AA27" s="3"/>
      <c r="AB27" s="3" t="e">
        <f t="shared" si="5"/>
        <v>#N/A</v>
      </c>
      <c r="AC27" s="3" t="e">
        <f t="shared" si="4"/>
        <v>#N/A</v>
      </c>
      <c r="AD27" s="5"/>
    </row>
    <row r="28" spans="1:30" ht="24" customHeight="1" x14ac:dyDescent="0.35">
      <c r="A28" s="4"/>
      <c r="B28" s="3">
        <v>8</v>
      </c>
      <c r="C28" s="12"/>
      <c r="D28" s="3"/>
      <c r="E28" s="3"/>
      <c r="F28" s="3" t="e">
        <f t="shared" si="2"/>
        <v>#N/A</v>
      </c>
      <c r="G28" s="3" t="e">
        <f t="shared" si="3"/>
        <v>#N/A</v>
      </c>
      <c r="H28" s="2"/>
      <c r="I28" s="18"/>
      <c r="J28" s="18"/>
      <c r="K28" s="2"/>
      <c r="L28" s="2"/>
      <c r="M28" s="2"/>
      <c r="N28" s="2"/>
      <c r="O28" s="2"/>
      <c r="P28" s="2"/>
      <c r="Q28" s="2"/>
      <c r="R28" s="7"/>
      <c r="S28" s="18"/>
      <c r="T28" s="18"/>
      <c r="U28" s="18"/>
      <c r="V28" s="18"/>
      <c r="W28" s="2"/>
      <c r="X28" s="3">
        <v>8</v>
      </c>
      <c r="Y28" s="12"/>
      <c r="Z28" s="3"/>
      <c r="AA28" s="3"/>
      <c r="AB28" s="3" t="e">
        <f t="shared" si="5"/>
        <v>#N/A</v>
      </c>
      <c r="AC28" s="3" t="e">
        <f t="shared" si="4"/>
        <v>#N/A</v>
      </c>
      <c r="AD28" s="5"/>
    </row>
    <row r="29" spans="1:30" ht="24" customHeight="1" x14ac:dyDescent="0.35">
      <c r="A29" s="4"/>
      <c r="B29" s="3">
        <v>9</v>
      </c>
      <c r="C29" s="12"/>
      <c r="D29" s="3"/>
      <c r="E29" s="3"/>
      <c r="F29" s="3" t="e">
        <f t="shared" si="2"/>
        <v>#N/A</v>
      </c>
      <c r="G29" s="3" t="e">
        <f t="shared" si="3"/>
        <v>#N/A</v>
      </c>
      <c r="H29" s="2"/>
      <c r="I29" s="18"/>
      <c r="J29" s="18"/>
      <c r="K29" s="2"/>
      <c r="L29" s="2"/>
      <c r="M29" s="2"/>
      <c r="N29" s="129" t="s">
        <v>26</v>
      </c>
      <c r="O29" s="129"/>
      <c r="P29" s="129"/>
      <c r="Q29" s="129"/>
      <c r="R29" s="7"/>
      <c r="S29" s="18"/>
      <c r="T29" s="18"/>
      <c r="U29" s="18"/>
      <c r="V29" s="18"/>
      <c r="W29" s="2"/>
      <c r="X29" s="3">
        <v>9</v>
      </c>
      <c r="Y29" s="12"/>
      <c r="Z29" s="3"/>
      <c r="AA29" s="3"/>
      <c r="AB29" s="3" t="e">
        <f t="shared" si="5"/>
        <v>#N/A</v>
      </c>
      <c r="AC29" s="3" t="e">
        <f t="shared" si="4"/>
        <v>#N/A</v>
      </c>
      <c r="AD29" s="5"/>
    </row>
    <row r="30" spans="1:30" ht="24" customHeight="1" x14ac:dyDescent="0.35">
      <c r="A30" s="4"/>
      <c r="B30" s="3">
        <v>10</v>
      </c>
      <c r="C30" s="12"/>
      <c r="D30" s="3"/>
      <c r="E30" s="3"/>
      <c r="F30" s="3" t="e">
        <f t="shared" si="2"/>
        <v>#N/A</v>
      </c>
      <c r="G30" s="3" t="e">
        <f t="shared" si="3"/>
        <v>#N/A</v>
      </c>
      <c r="H30" s="2"/>
      <c r="I30" s="18"/>
      <c r="J30" s="18"/>
      <c r="K30" s="2"/>
      <c r="L30" s="2"/>
      <c r="M30" s="2"/>
      <c r="N30" s="129"/>
      <c r="O30" s="129"/>
      <c r="P30" s="129"/>
      <c r="Q30" s="129"/>
      <c r="R30" s="7"/>
      <c r="S30" s="18"/>
      <c r="T30" s="18"/>
      <c r="U30" s="18"/>
      <c r="V30" s="18"/>
      <c r="W30" s="2"/>
      <c r="X30" s="3">
        <v>10</v>
      </c>
      <c r="Y30" s="12"/>
      <c r="Z30" s="3"/>
      <c r="AA30" s="3"/>
      <c r="AB30" s="3" t="e">
        <f t="shared" si="5"/>
        <v>#N/A</v>
      </c>
      <c r="AC30" s="3" t="e">
        <f t="shared" si="4"/>
        <v>#N/A</v>
      </c>
      <c r="AD30" s="5"/>
    </row>
    <row r="31" spans="1:30" ht="24" customHeight="1" x14ac:dyDescent="0.35">
      <c r="A31" s="4"/>
      <c r="B31" s="3">
        <v>11</v>
      </c>
      <c r="C31" s="12"/>
      <c r="D31" s="3"/>
      <c r="E31" s="3"/>
      <c r="F31" s="3" t="e">
        <f t="shared" si="2"/>
        <v>#N/A</v>
      </c>
      <c r="G31" s="3" t="e">
        <f t="shared" si="3"/>
        <v>#N/A</v>
      </c>
      <c r="H31" s="2"/>
      <c r="I31" s="18"/>
      <c r="J31" s="18"/>
      <c r="K31" s="2"/>
      <c r="L31" s="2"/>
      <c r="M31" s="2"/>
      <c r="N31" s="131">
        <f>SUM(N17,V17)</f>
        <v>0</v>
      </c>
      <c r="O31" s="131"/>
      <c r="P31" s="131"/>
      <c r="Q31" s="131"/>
      <c r="R31" s="7"/>
      <c r="S31" s="18"/>
      <c r="T31" s="18"/>
      <c r="U31" s="18"/>
      <c r="V31" s="18"/>
      <c r="W31" s="2"/>
      <c r="X31" s="3">
        <v>11</v>
      </c>
      <c r="Y31" s="12"/>
      <c r="Z31" s="3"/>
      <c r="AA31" s="3"/>
      <c r="AB31" s="3" t="e">
        <f t="shared" si="5"/>
        <v>#N/A</v>
      </c>
      <c r="AC31" s="3" t="e">
        <f t="shared" si="4"/>
        <v>#N/A</v>
      </c>
      <c r="AD31" s="5"/>
    </row>
    <row r="32" spans="1:30" ht="24" customHeight="1" x14ac:dyDescent="0.35">
      <c r="A32" s="4"/>
      <c r="B32" s="3">
        <v>12</v>
      </c>
      <c r="C32" s="12"/>
      <c r="D32" s="3"/>
      <c r="E32" s="3"/>
      <c r="F32" s="3" t="e">
        <f t="shared" si="2"/>
        <v>#N/A</v>
      </c>
      <c r="G32" s="3" t="e">
        <f t="shared" si="3"/>
        <v>#N/A</v>
      </c>
      <c r="H32" s="2"/>
      <c r="I32" s="18"/>
      <c r="J32" s="18"/>
      <c r="K32" s="2"/>
      <c r="L32" s="2"/>
      <c r="M32" s="2"/>
      <c r="N32" s="2"/>
      <c r="O32" s="2"/>
      <c r="P32" s="7"/>
      <c r="Q32" s="7"/>
      <c r="R32" s="7"/>
      <c r="S32" s="18"/>
      <c r="T32" s="18"/>
      <c r="U32" s="18"/>
      <c r="V32" s="18"/>
      <c r="W32" s="2"/>
      <c r="X32" s="3">
        <v>12</v>
      </c>
      <c r="Y32" s="12"/>
      <c r="Z32" s="3"/>
      <c r="AA32" s="3"/>
      <c r="AB32" s="3" t="e">
        <f t="shared" si="5"/>
        <v>#N/A</v>
      </c>
      <c r="AC32" s="3" t="e">
        <f t="shared" si="4"/>
        <v>#N/A</v>
      </c>
      <c r="AD32" s="5"/>
    </row>
    <row r="33" spans="1:30" ht="15" thickBot="1" x14ac:dyDescent="0.4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10"/>
    </row>
    <row r="34" spans="1:3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idden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35">
      <c r="A37" s="2"/>
      <c r="B37" s="2"/>
      <c r="C37" s="2"/>
      <c r="D37" s="1" t="s">
        <v>1</v>
      </c>
      <c r="E37" s="1" t="s">
        <v>2</v>
      </c>
      <c r="F37" s="1" t="s">
        <v>10</v>
      </c>
      <c r="G37" s="1" t="s">
        <v>6</v>
      </c>
      <c r="H37" s="1" t="s">
        <v>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idden="1" x14ac:dyDescent="0.35">
      <c r="A38" s="2"/>
      <c r="B38" s="2"/>
      <c r="C38" s="2"/>
      <c r="D38" s="1">
        <v>1</v>
      </c>
      <c r="E38" s="17">
        <v>1</v>
      </c>
      <c r="F38" s="1" t="str">
        <f>CONCATENATE(D38,E38)</f>
        <v>11</v>
      </c>
      <c r="G38" s="3">
        <v>1</v>
      </c>
      <c r="H38" s="3" t="s">
        <v>29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idden="1" x14ac:dyDescent="0.35">
      <c r="A39" s="2"/>
      <c r="B39" s="2"/>
      <c r="C39" s="2"/>
      <c r="D39" s="1">
        <v>1</v>
      </c>
      <c r="E39" s="17">
        <v>2</v>
      </c>
      <c r="F39" s="1" t="str">
        <f t="shared" ref="F39:F62" si="6">CONCATENATE(D39,E39)</f>
        <v>12</v>
      </c>
      <c r="G39" s="3">
        <v>2</v>
      </c>
      <c r="H39" s="3" t="s">
        <v>29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idden="1" x14ac:dyDescent="0.35">
      <c r="A40" s="2"/>
      <c r="B40" s="2"/>
      <c r="C40" s="2"/>
      <c r="D40" s="1">
        <v>1</v>
      </c>
      <c r="E40" s="17">
        <v>3</v>
      </c>
      <c r="F40" s="1" t="str">
        <f t="shared" si="6"/>
        <v>13</v>
      </c>
      <c r="G40" s="3">
        <v>4</v>
      </c>
      <c r="H40" s="3" t="s">
        <v>29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idden="1" x14ac:dyDescent="0.35">
      <c r="A41" s="2"/>
      <c r="B41" s="2"/>
      <c r="C41" s="2"/>
      <c r="D41" s="1">
        <v>1</v>
      </c>
      <c r="E41" s="17">
        <v>4</v>
      </c>
      <c r="F41" s="1" t="str">
        <f t="shared" si="6"/>
        <v>14</v>
      </c>
      <c r="G41" s="3">
        <v>7</v>
      </c>
      <c r="H41" s="3" t="s">
        <v>29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idden="1" x14ac:dyDescent="0.35">
      <c r="A42" s="2"/>
      <c r="B42" s="2"/>
      <c r="C42" s="2"/>
      <c r="D42" s="1">
        <v>1</v>
      </c>
      <c r="E42" s="17">
        <v>5</v>
      </c>
      <c r="F42" s="1" t="str">
        <f t="shared" si="6"/>
        <v>15</v>
      </c>
      <c r="G42" s="3">
        <v>11</v>
      </c>
      <c r="H42" s="3" t="s">
        <v>30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idden="1" x14ac:dyDescent="0.35">
      <c r="A43" s="2"/>
      <c r="B43" s="2"/>
      <c r="C43" s="2"/>
      <c r="D43" s="1">
        <v>2</v>
      </c>
      <c r="E43" s="17">
        <v>1</v>
      </c>
      <c r="F43" s="1" t="str">
        <f t="shared" si="6"/>
        <v>21</v>
      </c>
      <c r="G43" s="3">
        <v>3</v>
      </c>
      <c r="H43" s="3" t="s">
        <v>29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idden="1" x14ac:dyDescent="0.35">
      <c r="A44" s="2"/>
      <c r="B44" s="2"/>
      <c r="C44" s="2"/>
      <c r="D44" s="1">
        <v>2</v>
      </c>
      <c r="E44" s="17">
        <v>2</v>
      </c>
      <c r="F44" s="1" t="str">
        <f t="shared" si="6"/>
        <v>22</v>
      </c>
      <c r="G44" s="3">
        <v>5</v>
      </c>
      <c r="H44" s="3" t="s">
        <v>29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idden="1" x14ac:dyDescent="0.35">
      <c r="A45" s="2"/>
      <c r="B45" s="2"/>
      <c r="C45" s="2"/>
      <c r="D45" s="1">
        <v>2</v>
      </c>
      <c r="E45" s="17">
        <v>3</v>
      </c>
      <c r="F45" s="1" t="str">
        <f t="shared" si="6"/>
        <v>23</v>
      </c>
      <c r="G45" s="3">
        <v>8</v>
      </c>
      <c r="H45" s="3" t="s">
        <v>30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idden="1" x14ac:dyDescent="0.35">
      <c r="A46" s="2"/>
      <c r="B46" s="2"/>
      <c r="C46" s="2"/>
      <c r="D46" s="1">
        <v>2</v>
      </c>
      <c r="E46" s="17">
        <v>4</v>
      </c>
      <c r="F46" s="1" t="str">
        <f t="shared" si="6"/>
        <v>24</v>
      </c>
      <c r="G46" s="3">
        <v>12</v>
      </c>
      <c r="H46" s="3" t="s">
        <v>30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idden="1" x14ac:dyDescent="0.35">
      <c r="A47" s="2"/>
      <c r="B47" s="2"/>
      <c r="C47" s="2"/>
      <c r="D47" s="1">
        <v>2</v>
      </c>
      <c r="E47" s="17">
        <v>5</v>
      </c>
      <c r="F47" s="1" t="str">
        <f t="shared" si="6"/>
        <v>25</v>
      </c>
      <c r="G47" s="3">
        <v>16</v>
      </c>
      <c r="H47" s="3" t="s">
        <v>30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idden="1" x14ac:dyDescent="0.35">
      <c r="A48" s="2"/>
      <c r="B48" s="2"/>
      <c r="C48" s="2"/>
      <c r="D48" s="1">
        <v>3</v>
      </c>
      <c r="E48" s="17">
        <v>1</v>
      </c>
      <c r="F48" s="1" t="str">
        <f t="shared" si="6"/>
        <v>31</v>
      </c>
      <c r="G48" s="3">
        <v>6</v>
      </c>
      <c r="H48" s="3" t="s">
        <v>29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idden="1" x14ac:dyDescent="0.35">
      <c r="A49" s="2"/>
      <c r="B49" s="2"/>
      <c r="C49" s="2"/>
      <c r="D49" s="1">
        <v>3</v>
      </c>
      <c r="E49" s="17">
        <v>2</v>
      </c>
      <c r="F49" s="1" t="str">
        <f t="shared" si="6"/>
        <v>32</v>
      </c>
      <c r="G49" s="3">
        <v>9</v>
      </c>
      <c r="H49" s="3" t="s">
        <v>30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idden="1" x14ac:dyDescent="0.35">
      <c r="A50" s="2"/>
      <c r="B50" s="2"/>
      <c r="C50" s="2"/>
      <c r="D50" s="1">
        <v>3</v>
      </c>
      <c r="E50" s="17">
        <v>3</v>
      </c>
      <c r="F50" s="1" t="str">
        <f t="shared" si="6"/>
        <v>33</v>
      </c>
      <c r="G50" s="3">
        <v>13</v>
      </c>
      <c r="H50" s="3" t="s">
        <v>30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idden="1" x14ac:dyDescent="0.35">
      <c r="A51" s="2"/>
      <c r="B51" s="2"/>
      <c r="C51" s="2"/>
      <c r="D51" s="1">
        <v>3</v>
      </c>
      <c r="E51" s="17">
        <v>4</v>
      </c>
      <c r="F51" s="1" t="str">
        <f t="shared" si="6"/>
        <v>34</v>
      </c>
      <c r="G51" s="3">
        <v>17</v>
      </c>
      <c r="H51" s="3" t="s">
        <v>30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idden="1" x14ac:dyDescent="0.35">
      <c r="A52" s="2"/>
      <c r="B52" s="2"/>
      <c r="C52" s="2"/>
      <c r="D52" s="1">
        <v>3</v>
      </c>
      <c r="E52" s="17">
        <v>5</v>
      </c>
      <c r="F52" s="1" t="str">
        <f t="shared" si="6"/>
        <v>35</v>
      </c>
      <c r="G52" s="3">
        <v>20</v>
      </c>
      <c r="H52" s="3" t="s">
        <v>31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idden="1" x14ac:dyDescent="0.35">
      <c r="A53" s="2"/>
      <c r="B53" s="2"/>
      <c r="C53" s="2"/>
      <c r="D53" s="1">
        <v>4</v>
      </c>
      <c r="E53" s="17">
        <v>1</v>
      </c>
      <c r="F53" s="1" t="str">
        <f t="shared" si="6"/>
        <v>41</v>
      </c>
      <c r="G53" s="3">
        <v>10</v>
      </c>
      <c r="H53" s="3" t="s">
        <v>30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idden="1" x14ac:dyDescent="0.35">
      <c r="A54" s="2"/>
      <c r="B54" s="2"/>
      <c r="C54" s="2"/>
      <c r="D54" s="1">
        <v>4</v>
      </c>
      <c r="E54" s="17">
        <v>2</v>
      </c>
      <c r="F54" s="1" t="str">
        <f t="shared" si="6"/>
        <v>42</v>
      </c>
      <c r="G54" s="3">
        <v>14</v>
      </c>
      <c r="H54" s="3" t="s">
        <v>30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idden="1" x14ac:dyDescent="0.35">
      <c r="A55" s="2"/>
      <c r="B55" s="2"/>
      <c r="C55" s="2"/>
      <c r="D55" s="1">
        <v>4</v>
      </c>
      <c r="E55" s="17">
        <v>3</v>
      </c>
      <c r="F55" s="1" t="str">
        <f t="shared" si="6"/>
        <v>43</v>
      </c>
      <c r="G55" s="3">
        <v>18</v>
      </c>
      <c r="H55" s="3" t="s">
        <v>30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idden="1" x14ac:dyDescent="0.35">
      <c r="A56" s="2"/>
      <c r="B56" s="2"/>
      <c r="C56" s="2"/>
      <c r="D56" s="1">
        <v>4</v>
      </c>
      <c r="E56" s="17">
        <v>4</v>
      </c>
      <c r="F56" s="1" t="str">
        <f t="shared" si="6"/>
        <v>44</v>
      </c>
      <c r="G56" s="3">
        <v>22</v>
      </c>
      <c r="H56" s="3" t="s">
        <v>31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idden="1" x14ac:dyDescent="0.35">
      <c r="A57" s="2"/>
      <c r="B57" s="2"/>
      <c r="C57" s="2"/>
      <c r="D57" s="1">
        <v>4</v>
      </c>
      <c r="E57" s="17">
        <v>5</v>
      </c>
      <c r="F57" s="1" t="str">
        <f t="shared" si="6"/>
        <v>45</v>
      </c>
      <c r="G57" s="3">
        <v>24</v>
      </c>
      <c r="H57" s="3" t="s">
        <v>31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idden="1" x14ac:dyDescent="0.35">
      <c r="A58" s="2"/>
      <c r="B58" s="2"/>
      <c r="C58" s="2"/>
      <c r="D58" s="1">
        <v>5</v>
      </c>
      <c r="E58" s="17">
        <v>1</v>
      </c>
      <c r="F58" s="1" t="str">
        <f t="shared" si="6"/>
        <v>51</v>
      </c>
      <c r="G58" s="3">
        <v>15</v>
      </c>
      <c r="H58" s="3" t="s">
        <v>30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idden="1" x14ac:dyDescent="0.35">
      <c r="A59" s="2"/>
      <c r="B59" s="2"/>
      <c r="C59" s="2"/>
      <c r="D59" s="1">
        <v>5</v>
      </c>
      <c r="E59" s="17">
        <v>2</v>
      </c>
      <c r="F59" s="1" t="str">
        <f t="shared" si="6"/>
        <v>52</v>
      </c>
      <c r="G59" s="3">
        <v>19</v>
      </c>
      <c r="H59" s="3" t="s">
        <v>31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idden="1" x14ac:dyDescent="0.35">
      <c r="A60" s="2"/>
      <c r="B60" s="2"/>
      <c r="C60" s="2"/>
      <c r="D60" s="1">
        <v>5</v>
      </c>
      <c r="E60" s="17">
        <v>3</v>
      </c>
      <c r="F60" s="1" t="str">
        <f t="shared" si="6"/>
        <v>53</v>
      </c>
      <c r="G60" s="3">
        <v>21</v>
      </c>
      <c r="H60" s="3" t="s">
        <v>31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idden="1" x14ac:dyDescent="0.35">
      <c r="A61" s="2"/>
      <c r="B61" s="2"/>
      <c r="C61" s="2"/>
      <c r="D61" s="1">
        <v>5</v>
      </c>
      <c r="E61" s="17">
        <v>4</v>
      </c>
      <c r="F61" s="1" t="str">
        <f t="shared" si="6"/>
        <v>54</v>
      </c>
      <c r="G61" s="3">
        <v>23</v>
      </c>
      <c r="H61" s="3" t="s">
        <v>31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idden="1" x14ac:dyDescent="0.35">
      <c r="A62" s="2"/>
      <c r="B62" s="2"/>
      <c r="C62" s="2"/>
      <c r="D62" s="1">
        <v>5</v>
      </c>
      <c r="E62" s="17">
        <v>5</v>
      </c>
      <c r="F62" s="1" t="str">
        <f t="shared" si="6"/>
        <v>55</v>
      </c>
      <c r="G62" s="3">
        <v>25</v>
      </c>
      <c r="H62" s="3" t="s">
        <v>31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idden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idden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idden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</sheetData>
  <mergeCells count="28">
    <mergeCell ref="B19:G19"/>
    <mergeCell ref="N29:Q30"/>
    <mergeCell ref="N31:Q31"/>
    <mergeCell ref="F20:G20"/>
    <mergeCell ref="N20:Q20"/>
    <mergeCell ref="X19:AC19"/>
    <mergeCell ref="AB20:AC20"/>
    <mergeCell ref="N22:Q27"/>
    <mergeCell ref="I24:J26"/>
    <mergeCell ref="S24:V26"/>
    <mergeCell ref="I27:J27"/>
    <mergeCell ref="S27:V27"/>
    <mergeCell ref="Q15:R15"/>
    <mergeCell ref="Q16:R16"/>
    <mergeCell ref="A1:AD1"/>
    <mergeCell ref="I3:N3"/>
    <mergeCell ref="P3:V3"/>
    <mergeCell ref="Q4:R4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Q14:R14"/>
  </mergeCells>
  <conditionalFormatting sqref="F21:F32">
    <cfRule type="cellIs" dxfId="35" priority="7" operator="greaterThan">
      <formula>18</formula>
    </cfRule>
    <cfRule type="cellIs" dxfId="34" priority="8" operator="between">
      <formula>8</formula>
      <formula>18</formula>
    </cfRule>
    <cfRule type="cellIs" dxfId="33" priority="9" operator="between">
      <formula>1</formula>
      <formula>8</formula>
    </cfRule>
  </conditionalFormatting>
  <conditionalFormatting sqref="F29:F32">
    <cfRule type="cellIs" dxfId="32" priority="28" operator="between">
      <formula>8</formula>
      <formula>18</formula>
    </cfRule>
    <cfRule type="cellIs" dxfId="31" priority="29" operator="between">
      <formula>1</formula>
      <formula>8</formula>
    </cfRule>
  </conditionalFormatting>
  <conditionalFormatting sqref="F38:F62">
    <cfRule type="containsText" dxfId="30" priority="58" operator="containsText" text="ALTO">
      <formula>NOT(ISERROR(SEARCH("ALTO",F38)))</formula>
    </cfRule>
    <cfRule type="containsText" dxfId="29" priority="59" operator="containsText" text="MEDIO">
      <formula>NOT(ISERROR(SEARCH("MEDIO",F38)))</formula>
    </cfRule>
    <cfRule type="containsText" dxfId="28" priority="60" operator="containsText" text="BAJO">
      <formula>NOT(ISERROR(SEARCH("BAJO",F38)))</formula>
    </cfRule>
  </conditionalFormatting>
  <conditionalFormatting sqref="G21:G32">
    <cfRule type="containsText" dxfId="27" priority="13" operator="containsText" text="HIGH">
      <formula>NOT(ISERROR(SEARCH("HIGH",G21)))</formula>
    </cfRule>
    <cfRule type="containsText" dxfId="26" priority="14" operator="containsText" text="MEDIUM">
      <formula>NOT(ISERROR(SEARCH("MEDIUM",G21)))</formula>
    </cfRule>
    <cfRule type="containsText" dxfId="25" priority="15" operator="containsText" text="LOW">
      <formula>NOT(ISERROR(SEARCH("LOW",G21)))</formula>
    </cfRule>
  </conditionalFormatting>
  <conditionalFormatting sqref="G38:G62">
    <cfRule type="cellIs" dxfId="24" priority="55" operator="greaterThan">
      <formula>18</formula>
    </cfRule>
    <cfRule type="cellIs" dxfId="23" priority="56" operator="between">
      <formula>8</formula>
      <formula>18</formula>
    </cfRule>
    <cfRule type="cellIs" dxfId="22" priority="57" operator="lessThan">
      <formula>8</formula>
    </cfRule>
  </conditionalFormatting>
  <conditionalFormatting sqref="H38:H62">
    <cfRule type="containsText" dxfId="21" priority="1" operator="containsText" text="HIGH">
      <formula>NOT(ISERROR(SEARCH("HIGH",H38)))</formula>
    </cfRule>
    <cfRule type="containsText" dxfId="20" priority="2" operator="containsText" text="MEDIUM">
      <formula>NOT(ISERROR(SEARCH("MEDIUM",H38)))</formula>
    </cfRule>
    <cfRule type="containsText" dxfId="19" priority="3" operator="containsText" text="LOW">
      <formula>NOT(ISERROR(SEARCH("LOW",H38)))</formula>
    </cfRule>
  </conditionalFormatting>
  <conditionalFormatting sqref="K5:K16 S5:S16">
    <cfRule type="containsText" dxfId="18" priority="61" operator="containsText" text="SI">
      <formula>NOT(ISERROR(SEARCH("SI",K5)))</formula>
    </cfRule>
  </conditionalFormatting>
  <conditionalFormatting sqref="AB30:AB32">
    <cfRule type="cellIs" dxfId="17" priority="24" operator="greaterThan">
      <formula>18</formula>
    </cfRule>
    <cfRule type="cellIs" dxfId="16" priority="25" operator="between">
      <formula>8</formula>
      <formula>18</formula>
    </cfRule>
    <cfRule type="cellIs" dxfId="15" priority="26" operator="between">
      <formula>1</formula>
      <formula>8</formula>
    </cfRule>
  </conditionalFormatting>
  <conditionalFormatting sqref="AC21:AC32">
    <cfRule type="containsText" dxfId="14" priority="4" operator="containsText" text="HIGH">
      <formula>NOT(ISERROR(SEARCH("HIGH",AC21)))</formula>
    </cfRule>
    <cfRule type="containsText" dxfId="13" priority="5" operator="containsText" text="MEDIUM">
      <formula>NOT(ISERROR(SEARCH("MEDIUM",AC21)))</formula>
    </cfRule>
    <cfRule type="containsText" dxfId="12" priority="6" operator="containsText" text="LOW">
      <formula>NOT(ISERROR(SEARCH("LOW",AC21)))</formula>
    </cfRule>
  </conditionalFormatting>
  <conditionalFormatting sqref="AC24:AC32">
    <cfRule type="containsText" dxfId="11" priority="21" operator="containsText" text="ALTO">
      <formula>NOT(ISERROR(SEARCH("ALTO",AC24)))</formula>
    </cfRule>
    <cfRule type="containsText" dxfId="10" priority="22" operator="containsText" text="MEDIO">
      <formula>NOT(ISERROR(SEARCH("MEDIO",AC24)))</formula>
    </cfRule>
    <cfRule type="containsText" dxfId="9" priority="23" operator="containsText" text="BAJO">
      <formula>NOT(ISERROR(SEARCH("BAJO",AC24)))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3CB7-7905-453D-969E-EDF79CF928B8}">
  <dimension ref="A1:O100"/>
  <sheetViews>
    <sheetView view="pageBreakPreview" zoomScale="80" zoomScaleNormal="110" zoomScaleSheetLayoutView="80" workbookViewId="0">
      <selection activeCell="B7" sqref="B7"/>
    </sheetView>
  </sheetViews>
  <sheetFormatPr defaultColWidth="8.81640625" defaultRowHeight="14.5" x14ac:dyDescent="0.35"/>
  <cols>
    <col min="1" max="1" width="2.81640625" style="27" customWidth="1"/>
    <col min="2" max="10" width="8.81640625" customWidth="1"/>
    <col min="11" max="11" width="11.1796875" customWidth="1"/>
    <col min="12" max="14" width="8.81640625" customWidth="1"/>
    <col min="15" max="15" width="2.81640625" style="27" customWidth="1"/>
  </cols>
  <sheetData>
    <row r="1" spans="2:14" s="27" customFormat="1" ht="9" customHeight="1" thickBot="1" x14ac:dyDescent="0.4"/>
    <row r="2" spans="2:14" ht="26.5" customHeight="1" x14ac:dyDescent="0.35">
      <c r="B2" s="149"/>
      <c r="C2" s="150"/>
      <c r="D2" s="150"/>
      <c r="E2" s="155" t="s">
        <v>41</v>
      </c>
      <c r="F2" s="155"/>
      <c r="G2" s="155"/>
      <c r="H2" s="155"/>
      <c r="I2" s="155"/>
      <c r="J2" s="156"/>
      <c r="K2" s="161" t="s">
        <v>40</v>
      </c>
      <c r="L2" s="162"/>
      <c r="M2" s="162"/>
      <c r="N2" s="163"/>
    </row>
    <row r="3" spans="2:14" ht="20.149999999999999" customHeight="1" x14ac:dyDescent="0.35">
      <c r="B3" s="151"/>
      <c r="C3" s="152"/>
      <c r="D3" s="152"/>
      <c r="E3" s="157"/>
      <c r="F3" s="157"/>
      <c r="G3" s="157"/>
      <c r="H3" s="157"/>
      <c r="I3" s="157"/>
      <c r="J3" s="158"/>
      <c r="K3" s="164" t="s">
        <v>42</v>
      </c>
      <c r="L3" s="165"/>
      <c r="M3" s="165"/>
      <c r="N3" s="166"/>
    </row>
    <row r="4" spans="2:14" ht="20.149999999999999" customHeight="1" x14ac:dyDescent="0.35">
      <c r="B4" s="151"/>
      <c r="C4" s="152"/>
      <c r="D4" s="152"/>
      <c r="E4" s="157"/>
      <c r="F4" s="157"/>
      <c r="G4" s="157"/>
      <c r="H4" s="157"/>
      <c r="I4" s="157"/>
      <c r="J4" s="158"/>
      <c r="K4" s="167" t="s">
        <v>43</v>
      </c>
      <c r="L4" s="168"/>
      <c r="M4" s="168"/>
      <c r="N4" s="166"/>
    </row>
    <row r="5" spans="2:14" ht="20.149999999999999" customHeight="1" thickBot="1" x14ac:dyDescent="0.4">
      <c r="B5" s="153"/>
      <c r="C5" s="154"/>
      <c r="D5" s="154"/>
      <c r="E5" s="159"/>
      <c r="F5" s="159"/>
      <c r="G5" s="159"/>
      <c r="H5" s="159"/>
      <c r="I5" s="159"/>
      <c r="J5" s="160"/>
      <c r="K5" s="169" t="s">
        <v>44</v>
      </c>
      <c r="L5" s="170"/>
      <c r="M5" s="170"/>
      <c r="N5" s="171"/>
    </row>
    <row r="6" spans="2:14" ht="15.75" customHeight="1" x14ac:dyDescent="0.3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4" x14ac:dyDescent="0.35">
      <c r="B7" t="s">
        <v>98</v>
      </c>
      <c r="G7" t="s">
        <v>32</v>
      </c>
    </row>
    <row r="8" spans="2:14" x14ac:dyDescent="0.35">
      <c r="B8" t="s">
        <v>99</v>
      </c>
      <c r="G8" t="s">
        <v>33</v>
      </c>
    </row>
    <row r="9" spans="2:14" x14ac:dyDescent="0.35">
      <c r="B9" t="s">
        <v>100</v>
      </c>
      <c r="G9" t="s">
        <v>35</v>
      </c>
    </row>
    <row r="10" spans="2:14" x14ac:dyDescent="0.35">
      <c r="B10" t="s">
        <v>34</v>
      </c>
      <c r="G10" t="s">
        <v>36</v>
      </c>
    </row>
    <row r="11" spans="2:14" x14ac:dyDescent="0.35">
      <c r="G11" t="s">
        <v>45</v>
      </c>
    </row>
    <row r="12" spans="2:14" s="27" customFormat="1" ht="23.25" customHeight="1" x14ac:dyDescent="0.35">
      <c r="B12" s="137" t="s">
        <v>55</v>
      </c>
      <c r="C12" s="137"/>
      <c r="D12" s="137"/>
      <c r="E12" s="137"/>
      <c r="F12" s="137"/>
      <c r="G12" s="137"/>
      <c r="H12" s="137"/>
      <c r="I12" s="137"/>
      <c r="J12" s="137"/>
      <c r="K12" s="137"/>
      <c r="L12" s="28" t="s">
        <v>37</v>
      </c>
      <c r="M12" s="28" t="s">
        <v>38</v>
      </c>
      <c r="N12" s="28" t="s">
        <v>39</v>
      </c>
    </row>
    <row r="13" spans="2:14" x14ac:dyDescent="0.35">
      <c r="B13" s="134" t="s">
        <v>46</v>
      </c>
      <c r="C13" s="135"/>
      <c r="D13" s="135"/>
      <c r="E13" s="135"/>
      <c r="F13" s="135"/>
      <c r="G13" s="135"/>
      <c r="H13" s="135"/>
      <c r="I13" s="135"/>
      <c r="J13" s="135"/>
      <c r="K13" s="136"/>
      <c r="L13" s="26"/>
      <c r="M13" s="26"/>
      <c r="N13" s="26"/>
    </row>
    <row r="14" spans="2:14" x14ac:dyDescent="0.35">
      <c r="B14" s="134" t="s">
        <v>94</v>
      </c>
      <c r="C14" s="135"/>
      <c r="D14" s="135"/>
      <c r="E14" s="135"/>
      <c r="F14" s="135"/>
      <c r="G14" s="135"/>
      <c r="H14" s="135"/>
      <c r="I14" s="135"/>
      <c r="J14" s="135"/>
      <c r="K14" s="136"/>
      <c r="L14" s="3"/>
      <c r="M14" s="3"/>
      <c r="N14" s="3"/>
    </row>
    <row r="15" spans="2:14" x14ac:dyDescent="0.35">
      <c r="B15" s="134" t="s">
        <v>95</v>
      </c>
      <c r="C15" s="135"/>
      <c r="D15" s="135"/>
      <c r="E15" s="135"/>
      <c r="F15" s="135"/>
      <c r="G15" s="135"/>
      <c r="H15" s="135"/>
      <c r="I15" s="135"/>
      <c r="J15" s="135"/>
      <c r="K15" s="136"/>
      <c r="L15" s="3"/>
      <c r="M15" s="3"/>
      <c r="N15" s="3"/>
    </row>
    <row r="16" spans="2:14" x14ac:dyDescent="0.35">
      <c r="B16" s="134" t="s">
        <v>96</v>
      </c>
      <c r="C16" s="135"/>
      <c r="D16" s="135"/>
      <c r="E16" s="135"/>
      <c r="F16" s="135"/>
      <c r="G16" s="135"/>
      <c r="H16" s="135"/>
      <c r="I16" s="135"/>
      <c r="J16" s="135"/>
      <c r="K16" s="136"/>
      <c r="L16" s="3"/>
      <c r="M16" s="3"/>
      <c r="N16" s="3"/>
    </row>
    <row r="17" spans="2:14" x14ac:dyDescent="0.35">
      <c r="B17" s="134" t="s">
        <v>101</v>
      </c>
      <c r="C17" s="135"/>
      <c r="D17" s="135"/>
      <c r="E17" s="135"/>
      <c r="F17" s="135"/>
      <c r="G17" s="135"/>
      <c r="H17" s="135"/>
      <c r="I17" s="135"/>
      <c r="J17" s="135"/>
      <c r="K17" s="136"/>
      <c r="L17" s="3"/>
      <c r="M17" s="3"/>
      <c r="N17" s="3"/>
    </row>
    <row r="18" spans="2:14" x14ac:dyDescent="0.35">
      <c r="B18" s="134" t="s">
        <v>102</v>
      </c>
      <c r="C18" s="135"/>
      <c r="D18" s="135"/>
      <c r="E18" s="135"/>
      <c r="F18" s="135"/>
      <c r="G18" s="135"/>
      <c r="H18" s="135"/>
      <c r="I18" s="135"/>
      <c r="J18" s="135"/>
      <c r="K18" s="136"/>
      <c r="L18" s="3"/>
      <c r="M18" s="3"/>
      <c r="N18" s="3"/>
    </row>
    <row r="19" spans="2:14" x14ac:dyDescent="0.35">
      <c r="B19" s="134" t="s">
        <v>48</v>
      </c>
      <c r="C19" s="135"/>
      <c r="D19" s="135"/>
      <c r="E19" s="135"/>
      <c r="F19" s="135"/>
      <c r="G19" s="135"/>
      <c r="H19" s="135"/>
      <c r="I19" s="135"/>
      <c r="J19" s="135"/>
      <c r="K19" s="136"/>
      <c r="L19" s="3"/>
      <c r="M19" s="3"/>
      <c r="N19" s="3"/>
    </row>
    <row r="20" spans="2:14" x14ac:dyDescent="0.35">
      <c r="B20" s="134" t="s">
        <v>47</v>
      </c>
      <c r="C20" s="135"/>
      <c r="D20" s="135"/>
      <c r="E20" s="135"/>
      <c r="F20" s="135"/>
      <c r="G20" s="135"/>
      <c r="H20" s="135"/>
      <c r="I20" s="135"/>
      <c r="J20" s="135"/>
      <c r="K20" s="136"/>
      <c r="L20" s="3"/>
      <c r="M20" s="3"/>
      <c r="N20" s="3"/>
    </row>
    <row r="21" spans="2:14" x14ac:dyDescent="0.35">
      <c r="B21" s="134" t="s">
        <v>87</v>
      </c>
      <c r="C21" s="135"/>
      <c r="D21" s="135"/>
      <c r="E21" s="135"/>
      <c r="F21" s="135"/>
      <c r="G21" s="135"/>
      <c r="H21" s="135"/>
      <c r="I21" s="135"/>
      <c r="J21" s="135"/>
      <c r="K21" s="136"/>
      <c r="L21" s="3"/>
      <c r="M21" s="3"/>
      <c r="N21" s="3"/>
    </row>
    <row r="22" spans="2:14" x14ac:dyDescent="0.35">
      <c r="B22" s="134"/>
      <c r="C22" s="135"/>
      <c r="D22" s="135"/>
      <c r="E22" s="135"/>
      <c r="F22" s="135"/>
      <c r="G22" s="135"/>
      <c r="H22" s="135"/>
      <c r="I22" s="135"/>
      <c r="J22" s="135"/>
      <c r="K22" s="136"/>
      <c r="L22" s="3"/>
      <c r="M22" s="3"/>
      <c r="N22" s="3"/>
    </row>
    <row r="23" spans="2:14" x14ac:dyDescent="0.35">
      <c r="B23" s="134"/>
      <c r="C23" s="135"/>
      <c r="D23" s="135"/>
      <c r="E23" s="135"/>
      <c r="F23" s="135"/>
      <c r="G23" s="135"/>
      <c r="H23" s="135"/>
      <c r="I23" s="135"/>
      <c r="J23" s="135"/>
      <c r="K23" s="136"/>
      <c r="L23" s="3"/>
      <c r="M23" s="3"/>
      <c r="N23" s="3"/>
    </row>
    <row r="24" spans="2:14" x14ac:dyDescent="0.35">
      <c r="B24" s="134"/>
      <c r="C24" s="135"/>
      <c r="D24" s="135"/>
      <c r="E24" s="135"/>
      <c r="F24" s="135"/>
      <c r="G24" s="135"/>
      <c r="H24" s="135"/>
      <c r="I24" s="135"/>
      <c r="J24" s="135"/>
      <c r="K24" s="136"/>
      <c r="L24" s="3"/>
      <c r="M24" s="3"/>
      <c r="N24" s="3"/>
    </row>
    <row r="25" spans="2:14" x14ac:dyDescent="0.35">
      <c r="B25" s="134"/>
      <c r="C25" s="135"/>
      <c r="D25" s="135"/>
      <c r="E25" s="135"/>
      <c r="F25" s="135"/>
      <c r="G25" s="135"/>
      <c r="H25" s="135"/>
      <c r="I25" s="135"/>
      <c r="J25" s="135"/>
      <c r="K25" s="136"/>
      <c r="L25" s="3"/>
      <c r="M25" s="3"/>
      <c r="N25" s="3"/>
    </row>
    <row r="26" spans="2:14" x14ac:dyDescent="0.35">
      <c r="B26" s="134"/>
      <c r="C26" s="135"/>
      <c r="D26" s="135"/>
      <c r="E26" s="135"/>
      <c r="F26" s="135"/>
      <c r="G26" s="135"/>
      <c r="H26" s="135"/>
      <c r="I26" s="135"/>
      <c r="J26" s="135"/>
      <c r="K26" s="136"/>
      <c r="L26" s="3"/>
      <c r="M26" s="3"/>
      <c r="N26" s="3"/>
    </row>
    <row r="27" spans="2:14" s="27" customFormat="1" x14ac:dyDescent="0.35">
      <c r="B27" s="137" t="s">
        <v>52</v>
      </c>
      <c r="C27" s="137"/>
      <c r="D27" s="137"/>
      <c r="E27" s="137"/>
      <c r="F27" s="137"/>
      <c r="G27" s="137"/>
      <c r="H27" s="137"/>
      <c r="I27" s="137"/>
      <c r="J27" s="137"/>
      <c r="K27" s="137"/>
      <c r="L27" s="28" t="s">
        <v>37</v>
      </c>
      <c r="M27" s="28" t="s">
        <v>38</v>
      </c>
      <c r="N27" s="28" t="s">
        <v>39</v>
      </c>
    </row>
    <row r="28" spans="2:14" ht="18" customHeight="1" x14ac:dyDescent="0.35">
      <c r="B28" s="134" t="s">
        <v>77</v>
      </c>
      <c r="C28" s="135"/>
      <c r="D28" s="135"/>
      <c r="E28" s="135"/>
      <c r="F28" s="135"/>
      <c r="G28" s="135"/>
      <c r="H28" s="135"/>
      <c r="I28" s="135"/>
      <c r="J28" s="135"/>
      <c r="K28" s="136"/>
      <c r="L28" s="26"/>
      <c r="M28" s="26"/>
      <c r="N28" s="26"/>
    </row>
    <row r="29" spans="2:14" ht="18" customHeight="1" x14ac:dyDescent="0.35">
      <c r="B29" s="134" t="s">
        <v>88</v>
      </c>
      <c r="C29" s="135"/>
      <c r="D29" s="135"/>
      <c r="E29" s="135"/>
      <c r="F29" s="135"/>
      <c r="G29" s="135"/>
      <c r="H29" s="135"/>
      <c r="I29" s="135"/>
      <c r="J29" s="135"/>
      <c r="K29" s="136"/>
      <c r="L29" s="3"/>
      <c r="M29" s="3"/>
      <c r="N29" s="3"/>
    </row>
    <row r="30" spans="2:14" ht="19" customHeight="1" x14ac:dyDescent="0.35">
      <c r="B30" s="134" t="s">
        <v>89</v>
      </c>
      <c r="C30" s="135"/>
      <c r="D30" s="135"/>
      <c r="E30" s="135"/>
      <c r="F30" s="135"/>
      <c r="G30" s="135"/>
      <c r="H30" s="135"/>
      <c r="I30" s="135"/>
      <c r="J30" s="135"/>
      <c r="K30" s="136"/>
      <c r="L30" s="3"/>
      <c r="M30" s="3"/>
      <c r="N30" s="3"/>
    </row>
    <row r="31" spans="2:14" ht="19.399999999999999" customHeight="1" x14ac:dyDescent="0.35">
      <c r="B31" s="134" t="s">
        <v>54</v>
      </c>
      <c r="C31" s="135"/>
      <c r="D31" s="135"/>
      <c r="E31" s="135"/>
      <c r="F31" s="135"/>
      <c r="G31" s="135"/>
      <c r="H31" s="135"/>
      <c r="I31" s="135"/>
      <c r="J31" s="135"/>
      <c r="K31" s="136"/>
      <c r="L31" s="3"/>
      <c r="M31" s="3"/>
      <c r="N31" s="3"/>
    </row>
    <row r="32" spans="2:14" ht="16.399999999999999" customHeight="1" x14ac:dyDescent="0.35">
      <c r="B32" s="134" t="s">
        <v>51</v>
      </c>
      <c r="C32" s="135"/>
      <c r="D32" s="135"/>
      <c r="E32" s="135"/>
      <c r="F32" s="135"/>
      <c r="G32" s="135"/>
      <c r="H32" s="135"/>
      <c r="I32" s="135"/>
      <c r="J32" s="135"/>
      <c r="K32" s="136"/>
      <c r="L32" s="3"/>
      <c r="M32" s="3"/>
      <c r="N32" s="3"/>
    </row>
    <row r="33" spans="2:14" ht="20.5" customHeight="1" x14ac:dyDescent="0.35">
      <c r="B33" s="134" t="s">
        <v>53</v>
      </c>
      <c r="C33" s="135"/>
      <c r="D33" s="135"/>
      <c r="E33" s="135"/>
      <c r="F33" s="135"/>
      <c r="G33" s="135"/>
      <c r="H33" s="135"/>
      <c r="I33" s="135"/>
      <c r="J33" s="135"/>
      <c r="K33" s="136"/>
      <c r="L33" s="3"/>
      <c r="M33" s="3"/>
      <c r="N33" s="3"/>
    </row>
    <row r="34" spans="2:14" ht="20.5" customHeight="1" x14ac:dyDescent="0.35">
      <c r="B34" s="134" t="s">
        <v>90</v>
      </c>
      <c r="C34" s="135"/>
      <c r="D34" s="135"/>
      <c r="E34" s="135"/>
      <c r="F34" s="135"/>
      <c r="G34" s="135"/>
      <c r="H34" s="135"/>
      <c r="I34" s="135"/>
      <c r="J34" s="135"/>
      <c r="K34" s="136"/>
      <c r="L34" s="3"/>
      <c r="M34" s="3"/>
      <c r="N34" s="3"/>
    </row>
    <row r="35" spans="2:14" ht="20.5" customHeight="1" x14ac:dyDescent="0.35">
      <c r="B35" s="134" t="s">
        <v>91</v>
      </c>
      <c r="C35" s="135"/>
      <c r="D35" s="135"/>
      <c r="E35" s="135"/>
      <c r="F35" s="135"/>
      <c r="G35" s="135"/>
      <c r="H35" s="135"/>
      <c r="I35" s="135"/>
      <c r="J35" s="135"/>
      <c r="K35" s="136"/>
      <c r="L35" s="3"/>
      <c r="M35" s="3"/>
      <c r="N35" s="3"/>
    </row>
    <row r="36" spans="2:14" ht="20.5" customHeight="1" x14ac:dyDescent="0.35">
      <c r="B36" s="134" t="s">
        <v>92</v>
      </c>
      <c r="C36" s="135"/>
      <c r="D36" s="135"/>
      <c r="E36" s="135"/>
      <c r="F36" s="135"/>
      <c r="G36" s="135"/>
      <c r="H36" s="135"/>
      <c r="I36" s="135"/>
      <c r="J36" s="135"/>
      <c r="K36" s="136"/>
      <c r="L36" s="3"/>
      <c r="M36" s="3"/>
      <c r="N36" s="3"/>
    </row>
    <row r="37" spans="2:14" ht="20.5" customHeight="1" x14ac:dyDescent="0.35">
      <c r="B37" s="134" t="s">
        <v>93</v>
      </c>
      <c r="C37" s="135"/>
      <c r="D37" s="135"/>
      <c r="E37" s="135"/>
      <c r="F37" s="135"/>
      <c r="G37" s="135"/>
      <c r="H37" s="135"/>
      <c r="I37" s="135"/>
      <c r="J37" s="135"/>
      <c r="K37" s="136"/>
      <c r="L37" s="3"/>
      <c r="M37" s="3"/>
      <c r="N37" s="3"/>
    </row>
    <row r="38" spans="2:14" ht="20.5" customHeight="1" x14ac:dyDescent="0.35">
      <c r="B38" s="134" t="s">
        <v>97</v>
      </c>
      <c r="C38" s="135"/>
      <c r="D38" s="135"/>
      <c r="E38" s="135"/>
      <c r="F38" s="135"/>
      <c r="G38" s="135"/>
      <c r="H38" s="135"/>
      <c r="I38" s="135"/>
      <c r="J38" s="135"/>
      <c r="K38" s="136"/>
      <c r="L38" s="3"/>
      <c r="M38" s="3"/>
      <c r="N38" s="3"/>
    </row>
    <row r="39" spans="2:14" ht="20.5" customHeight="1" x14ac:dyDescent="0.35">
      <c r="B39" s="134"/>
      <c r="C39" s="135"/>
      <c r="D39" s="135"/>
      <c r="E39" s="135"/>
      <c r="F39" s="135"/>
      <c r="G39" s="135"/>
      <c r="H39" s="135"/>
      <c r="I39" s="135"/>
      <c r="J39" s="135"/>
      <c r="K39" s="136"/>
      <c r="L39" s="3"/>
      <c r="M39" s="3"/>
      <c r="N39" s="3"/>
    </row>
    <row r="40" spans="2:14" ht="20.5" customHeight="1" x14ac:dyDescent="0.35">
      <c r="B40" s="134"/>
      <c r="C40" s="135"/>
      <c r="D40" s="135"/>
      <c r="E40" s="135"/>
      <c r="F40" s="135"/>
      <c r="G40" s="135"/>
      <c r="H40" s="135"/>
      <c r="I40" s="135"/>
      <c r="J40" s="135"/>
      <c r="K40" s="136"/>
      <c r="L40" s="3"/>
      <c r="M40" s="3"/>
      <c r="N40" s="3"/>
    </row>
    <row r="41" spans="2:14" ht="20.5" customHeight="1" x14ac:dyDescent="0.35">
      <c r="B41" s="134"/>
      <c r="C41" s="135"/>
      <c r="D41" s="135"/>
      <c r="E41" s="135"/>
      <c r="F41" s="135"/>
      <c r="G41" s="135"/>
      <c r="H41" s="135"/>
      <c r="I41" s="135"/>
      <c r="J41" s="135"/>
      <c r="K41" s="136"/>
      <c r="L41" s="3"/>
      <c r="M41" s="3"/>
      <c r="N41" s="3"/>
    </row>
    <row r="42" spans="2:14" ht="15" customHeight="1" x14ac:dyDescent="0.35">
      <c r="B42" s="134"/>
      <c r="C42" s="135"/>
      <c r="D42" s="135"/>
      <c r="E42" s="135"/>
      <c r="F42" s="135"/>
      <c r="G42" s="135"/>
      <c r="H42" s="135"/>
      <c r="I42" s="135"/>
      <c r="J42" s="135"/>
      <c r="K42" s="136"/>
      <c r="L42" s="3"/>
      <c r="M42" s="3"/>
      <c r="N42" s="3"/>
    </row>
    <row r="43" spans="2:14" s="27" customFormat="1" x14ac:dyDescent="0.35">
      <c r="B43" s="137" t="s">
        <v>56</v>
      </c>
      <c r="C43" s="137"/>
      <c r="D43" s="137"/>
      <c r="E43" s="137"/>
      <c r="F43" s="137"/>
      <c r="G43" s="137"/>
      <c r="H43" s="137"/>
      <c r="I43" s="137"/>
      <c r="J43" s="137"/>
      <c r="K43" s="137"/>
      <c r="L43" s="28" t="s">
        <v>37</v>
      </c>
      <c r="M43" s="28" t="s">
        <v>38</v>
      </c>
      <c r="N43" s="28" t="s">
        <v>39</v>
      </c>
    </row>
    <row r="44" spans="2:14" ht="14.5" customHeight="1" x14ac:dyDescent="0.35">
      <c r="B44" s="143" t="s">
        <v>68</v>
      </c>
      <c r="C44" s="144"/>
      <c r="D44" s="144"/>
      <c r="E44" s="144"/>
      <c r="F44" s="144"/>
      <c r="G44" s="144"/>
      <c r="H44" s="144"/>
      <c r="I44" s="144"/>
      <c r="J44" s="144"/>
      <c r="K44" s="145"/>
      <c r="L44" s="26"/>
      <c r="M44" s="26"/>
      <c r="N44" s="26"/>
    </row>
    <row r="45" spans="2:14" ht="14.5" customHeight="1" x14ac:dyDescent="0.35">
      <c r="B45" s="134" t="s">
        <v>73</v>
      </c>
      <c r="C45" s="135"/>
      <c r="D45" s="135"/>
      <c r="E45" s="135"/>
      <c r="F45" s="135"/>
      <c r="G45" s="135"/>
      <c r="H45" s="135"/>
      <c r="I45" s="135"/>
      <c r="J45" s="135"/>
      <c r="K45" s="136"/>
      <c r="L45" s="26"/>
      <c r="M45" s="26"/>
      <c r="N45" s="26"/>
    </row>
    <row r="46" spans="2:14" ht="14.5" customHeight="1" x14ac:dyDescent="0.35">
      <c r="B46" s="143" t="s">
        <v>74</v>
      </c>
      <c r="C46" s="144"/>
      <c r="D46" s="144"/>
      <c r="E46" s="144"/>
      <c r="F46" s="144"/>
      <c r="G46" s="144"/>
      <c r="H46" s="144"/>
      <c r="I46" s="144"/>
      <c r="J46" s="144"/>
      <c r="K46" s="145"/>
      <c r="L46" s="26"/>
      <c r="M46" s="26"/>
      <c r="N46" s="26"/>
    </row>
    <row r="47" spans="2:14" ht="14.5" customHeight="1" x14ac:dyDescent="0.35">
      <c r="B47" s="143" t="s">
        <v>70</v>
      </c>
      <c r="C47" s="144"/>
      <c r="D47" s="144"/>
      <c r="E47" s="144"/>
      <c r="F47" s="144"/>
      <c r="G47" s="144"/>
      <c r="H47" s="144"/>
      <c r="I47" s="144"/>
      <c r="J47" s="144"/>
      <c r="K47" s="145"/>
      <c r="L47" s="26"/>
      <c r="M47" s="26"/>
      <c r="N47" s="26"/>
    </row>
    <row r="48" spans="2:14" ht="14.5" customHeight="1" x14ac:dyDescent="0.35">
      <c r="B48" s="134" t="s">
        <v>67</v>
      </c>
      <c r="C48" s="135"/>
      <c r="D48" s="135"/>
      <c r="E48" s="135"/>
      <c r="F48" s="135"/>
      <c r="G48" s="135"/>
      <c r="H48" s="135"/>
      <c r="I48" s="135"/>
      <c r="J48" s="135"/>
      <c r="K48" s="136"/>
      <c r="L48" s="26"/>
      <c r="M48" s="26"/>
      <c r="N48" s="26"/>
    </row>
    <row r="49" spans="2:14" x14ac:dyDescent="0.35">
      <c r="B49" s="134" t="s">
        <v>66</v>
      </c>
      <c r="C49" s="135"/>
      <c r="D49" s="135"/>
      <c r="E49" s="135"/>
      <c r="F49" s="135"/>
      <c r="G49" s="135"/>
      <c r="H49" s="135"/>
      <c r="I49" s="135"/>
      <c r="J49" s="135"/>
      <c r="K49" s="136"/>
      <c r="L49" s="26"/>
      <c r="M49" s="26"/>
      <c r="N49" s="26"/>
    </row>
    <row r="50" spans="2:14" ht="14.5" customHeight="1" x14ac:dyDescent="0.35">
      <c r="B50" s="143" t="s">
        <v>72</v>
      </c>
      <c r="C50" s="144"/>
      <c r="D50" s="144"/>
      <c r="E50" s="144"/>
      <c r="F50" s="144"/>
      <c r="G50" s="144"/>
      <c r="H50" s="144"/>
      <c r="I50" s="144"/>
      <c r="J50" s="144"/>
      <c r="K50" s="145"/>
      <c r="L50" s="26"/>
      <c r="M50" s="26"/>
      <c r="N50" s="26"/>
    </row>
    <row r="51" spans="2:14" ht="14.5" customHeight="1" x14ac:dyDescent="0.35">
      <c r="B51" s="143" t="s">
        <v>69</v>
      </c>
      <c r="C51" s="144"/>
      <c r="D51" s="144"/>
      <c r="E51" s="144"/>
      <c r="F51" s="144"/>
      <c r="G51" s="144"/>
      <c r="H51" s="144"/>
      <c r="I51" s="144"/>
      <c r="J51" s="144"/>
      <c r="K51" s="145"/>
      <c r="L51" s="26"/>
      <c r="M51" s="26"/>
      <c r="N51" s="26"/>
    </row>
    <row r="52" spans="2:14" ht="14.5" customHeight="1" x14ac:dyDescent="0.35">
      <c r="B52" s="143" t="s">
        <v>75</v>
      </c>
      <c r="C52" s="144"/>
      <c r="D52" s="144"/>
      <c r="E52" s="144"/>
      <c r="F52" s="144"/>
      <c r="G52" s="144"/>
      <c r="H52" s="144"/>
      <c r="I52" s="144"/>
      <c r="J52" s="144"/>
      <c r="K52" s="145"/>
      <c r="L52" s="26"/>
      <c r="M52" s="26"/>
      <c r="N52" s="26"/>
    </row>
    <row r="53" spans="2:14" ht="17.5" customHeight="1" x14ac:dyDescent="0.35">
      <c r="B53" s="138" t="s">
        <v>76</v>
      </c>
      <c r="C53" s="144"/>
      <c r="D53" s="144"/>
      <c r="E53" s="144"/>
      <c r="F53" s="144"/>
      <c r="G53" s="144"/>
      <c r="H53" s="144"/>
      <c r="I53" s="144"/>
      <c r="J53" s="144"/>
      <c r="K53" s="145"/>
      <c r="L53" s="26"/>
      <c r="M53" s="26"/>
      <c r="N53" s="26"/>
    </row>
    <row r="54" spans="2:14" ht="14.5" customHeight="1" x14ac:dyDescent="0.35">
      <c r="B54" s="134" t="s">
        <v>71</v>
      </c>
      <c r="C54" s="135"/>
      <c r="D54" s="135"/>
      <c r="E54" s="135"/>
      <c r="F54" s="135"/>
      <c r="G54" s="135"/>
      <c r="H54" s="135"/>
      <c r="I54" s="135"/>
      <c r="J54" s="135"/>
      <c r="K54" s="136"/>
      <c r="L54" s="26"/>
      <c r="M54" s="26"/>
      <c r="N54" s="26"/>
    </row>
    <row r="55" spans="2:14" ht="14.5" customHeight="1" x14ac:dyDescent="0.35">
      <c r="B55" s="134" t="s">
        <v>49</v>
      </c>
      <c r="C55" s="135"/>
      <c r="D55" s="135"/>
      <c r="E55" s="135"/>
      <c r="F55" s="135"/>
      <c r="G55" s="135"/>
      <c r="H55" s="135"/>
      <c r="I55" s="135"/>
      <c r="J55" s="135"/>
      <c r="K55" s="136"/>
      <c r="L55" s="26"/>
      <c r="M55" s="26"/>
      <c r="N55" s="26"/>
    </row>
    <row r="56" spans="2:14" ht="14.5" customHeight="1" x14ac:dyDescent="0.35">
      <c r="B56" s="143" t="s">
        <v>57</v>
      </c>
      <c r="C56" s="144"/>
      <c r="D56" s="144"/>
      <c r="E56" s="144"/>
      <c r="F56" s="144"/>
      <c r="G56" s="144"/>
      <c r="H56" s="144"/>
      <c r="I56" s="144"/>
      <c r="J56" s="144"/>
      <c r="K56" s="145"/>
      <c r="L56" s="26"/>
      <c r="M56" s="26"/>
      <c r="N56" s="26"/>
    </row>
    <row r="57" spans="2:14" ht="14.5" customHeight="1" x14ac:dyDescent="0.35">
      <c r="B57" s="143"/>
      <c r="C57" s="144"/>
      <c r="D57" s="144"/>
      <c r="E57" s="144"/>
      <c r="F57" s="144"/>
      <c r="G57" s="144"/>
      <c r="H57" s="144"/>
      <c r="I57" s="144"/>
      <c r="J57" s="144"/>
      <c r="K57" s="145"/>
      <c r="L57" s="26"/>
      <c r="M57" s="26"/>
      <c r="N57" s="26"/>
    </row>
    <row r="58" spans="2:14" x14ac:dyDescent="0.35">
      <c r="B58" s="134"/>
      <c r="C58" s="135"/>
      <c r="D58" s="135"/>
      <c r="E58" s="135"/>
      <c r="F58" s="135"/>
      <c r="G58" s="135"/>
      <c r="H58" s="135"/>
      <c r="I58" s="135"/>
      <c r="J58" s="135"/>
      <c r="K58" s="136"/>
    </row>
    <row r="59" spans="2:14" ht="14.5" customHeight="1" x14ac:dyDescent="0.35">
      <c r="B59" s="143"/>
      <c r="C59" s="144"/>
      <c r="D59" s="144"/>
      <c r="E59" s="144"/>
      <c r="F59" s="144"/>
      <c r="G59" s="144"/>
      <c r="H59" s="144"/>
      <c r="I59" s="144"/>
      <c r="J59" s="144"/>
      <c r="K59" s="145"/>
      <c r="L59" s="26"/>
      <c r="M59" s="26"/>
      <c r="N59" s="26"/>
    </row>
    <row r="60" spans="2:14" ht="17.25" customHeight="1" x14ac:dyDescent="0.35">
      <c r="B60" s="143"/>
      <c r="C60" s="144"/>
      <c r="D60" s="144"/>
      <c r="E60" s="144"/>
      <c r="F60" s="144"/>
      <c r="G60" s="144"/>
      <c r="H60" s="144"/>
      <c r="I60" s="144"/>
      <c r="J60" s="144"/>
      <c r="K60" s="145"/>
      <c r="L60" s="26"/>
      <c r="M60" s="26"/>
      <c r="N60" s="26"/>
    </row>
    <row r="61" spans="2:14" s="27" customFormat="1" ht="14.5" customHeight="1" x14ac:dyDescent="0.35">
      <c r="B61" s="146" t="s">
        <v>58</v>
      </c>
      <c r="C61" s="146"/>
      <c r="D61" s="146"/>
      <c r="E61" s="146"/>
      <c r="F61" s="146"/>
      <c r="G61" s="146"/>
      <c r="H61" s="146"/>
      <c r="I61" s="146"/>
      <c r="J61" s="146"/>
      <c r="K61" s="146"/>
      <c r="L61" s="28" t="s">
        <v>37</v>
      </c>
      <c r="M61" s="28" t="s">
        <v>38</v>
      </c>
      <c r="N61" s="28" t="s">
        <v>39</v>
      </c>
    </row>
    <row r="62" spans="2:14" ht="18.649999999999999" customHeight="1" x14ac:dyDescent="0.35">
      <c r="B62" s="134" t="s">
        <v>60</v>
      </c>
      <c r="C62" s="135"/>
      <c r="D62" s="135"/>
      <c r="E62" s="135"/>
      <c r="F62" s="135"/>
      <c r="G62" s="135"/>
      <c r="H62" s="135"/>
      <c r="I62" s="135"/>
      <c r="J62" s="135"/>
      <c r="K62" s="136"/>
      <c r="L62" s="26"/>
      <c r="M62" s="26"/>
      <c r="N62" s="26"/>
    </row>
    <row r="63" spans="2:14" ht="18.649999999999999" customHeight="1" x14ac:dyDescent="0.35">
      <c r="B63" s="134" t="s">
        <v>61</v>
      </c>
      <c r="C63" s="135"/>
      <c r="D63" s="135"/>
      <c r="E63" s="135"/>
      <c r="F63" s="135"/>
      <c r="G63" s="135"/>
      <c r="H63" s="135"/>
      <c r="I63" s="135"/>
      <c r="J63" s="135"/>
      <c r="K63" s="136"/>
      <c r="L63" s="26"/>
      <c r="M63" s="26"/>
      <c r="N63" s="26"/>
    </row>
    <row r="64" spans="2:14" ht="18.649999999999999" customHeight="1" x14ac:dyDescent="0.35">
      <c r="B64" s="134" t="s">
        <v>63</v>
      </c>
      <c r="C64" s="135"/>
      <c r="D64" s="135"/>
      <c r="E64" s="135"/>
      <c r="F64" s="135"/>
      <c r="G64" s="135"/>
      <c r="H64" s="135"/>
      <c r="I64" s="135"/>
      <c r="J64" s="135"/>
      <c r="K64" s="136"/>
      <c r="L64" s="26"/>
      <c r="M64" s="26"/>
      <c r="N64" s="26"/>
    </row>
    <row r="65" spans="2:14" ht="18.649999999999999" customHeight="1" x14ac:dyDescent="0.35">
      <c r="B65" s="134" t="s">
        <v>62</v>
      </c>
      <c r="C65" s="147"/>
      <c r="D65" s="147"/>
      <c r="E65" s="147"/>
      <c r="F65" s="147"/>
      <c r="G65" s="147"/>
      <c r="H65" s="147"/>
      <c r="I65" s="147"/>
      <c r="J65" s="147"/>
      <c r="K65" s="148"/>
      <c r="L65" s="26"/>
      <c r="M65" s="26"/>
      <c r="N65" s="26"/>
    </row>
    <row r="66" spans="2:14" ht="18.649999999999999" customHeight="1" x14ac:dyDescent="0.35">
      <c r="B66" s="134" t="s">
        <v>59</v>
      </c>
      <c r="C66" s="135"/>
      <c r="D66" s="135"/>
      <c r="E66" s="135"/>
      <c r="F66" s="135"/>
      <c r="G66" s="135"/>
      <c r="H66" s="135"/>
      <c r="I66" s="135"/>
      <c r="J66" s="135"/>
      <c r="K66" s="136"/>
      <c r="L66" s="26"/>
      <c r="M66" s="26"/>
      <c r="N66" s="26"/>
    </row>
    <row r="67" spans="2:14" ht="18.649999999999999" customHeight="1" x14ac:dyDescent="0.35">
      <c r="B67" s="134" t="s">
        <v>50</v>
      </c>
      <c r="C67" s="135"/>
      <c r="D67" s="135"/>
      <c r="E67" s="135"/>
      <c r="F67" s="135"/>
      <c r="G67" s="135"/>
      <c r="H67" s="135"/>
      <c r="I67" s="135"/>
      <c r="J67" s="135"/>
      <c r="K67" s="136"/>
      <c r="L67" s="26"/>
      <c r="M67" s="26"/>
      <c r="N67" s="26"/>
    </row>
    <row r="68" spans="2:14" ht="18.649999999999999" customHeight="1" x14ac:dyDescent="0.35">
      <c r="B68" s="134" t="s">
        <v>64</v>
      </c>
      <c r="C68" s="135"/>
      <c r="D68" s="135"/>
      <c r="E68" s="135"/>
      <c r="F68" s="135"/>
      <c r="G68" s="135"/>
      <c r="H68" s="135"/>
      <c r="I68" s="135"/>
      <c r="J68" s="135"/>
      <c r="K68" s="136"/>
      <c r="L68" s="26"/>
      <c r="M68" s="26"/>
      <c r="N68" s="26"/>
    </row>
    <row r="69" spans="2:14" ht="18.649999999999999" customHeight="1" x14ac:dyDescent="0.35">
      <c r="B69" s="134" t="s">
        <v>65</v>
      </c>
      <c r="C69" s="147"/>
      <c r="D69" s="147"/>
      <c r="E69" s="147"/>
      <c r="F69" s="147"/>
      <c r="G69" s="147"/>
      <c r="H69" s="147"/>
      <c r="I69" s="147"/>
      <c r="J69" s="147"/>
      <c r="K69" s="148"/>
      <c r="L69" s="26"/>
      <c r="M69" s="26"/>
      <c r="N69" s="26"/>
    </row>
    <row r="70" spans="2:14" s="27" customFormat="1" x14ac:dyDescent="0.35">
      <c r="B70" s="137" t="s">
        <v>78</v>
      </c>
      <c r="C70" s="137"/>
      <c r="D70" s="137"/>
      <c r="E70" s="137"/>
      <c r="F70" s="137"/>
      <c r="G70" s="137"/>
      <c r="H70" s="137"/>
      <c r="I70" s="137"/>
      <c r="J70" s="137"/>
      <c r="K70" s="137"/>
      <c r="L70" s="28" t="s">
        <v>37</v>
      </c>
      <c r="M70" s="28" t="s">
        <v>38</v>
      </c>
      <c r="N70" s="28" t="s">
        <v>39</v>
      </c>
    </row>
    <row r="71" spans="2:14" ht="19" customHeight="1" x14ac:dyDescent="0.35">
      <c r="B71" s="134" t="s">
        <v>79</v>
      </c>
      <c r="C71" s="135"/>
      <c r="D71" s="135"/>
      <c r="E71" s="135"/>
      <c r="F71" s="135"/>
      <c r="G71" s="135"/>
      <c r="H71" s="135"/>
      <c r="I71" s="135"/>
      <c r="J71" s="135"/>
      <c r="K71" s="136"/>
      <c r="L71" s="26"/>
      <c r="M71" s="26"/>
      <c r="N71" s="26"/>
    </row>
    <row r="72" spans="2:14" ht="19" customHeight="1" x14ac:dyDescent="0.35">
      <c r="B72" s="134" t="s">
        <v>82</v>
      </c>
      <c r="C72" s="135"/>
      <c r="D72" s="135"/>
      <c r="E72" s="135"/>
      <c r="F72" s="135"/>
      <c r="G72" s="135"/>
      <c r="H72" s="135"/>
      <c r="I72" s="135"/>
      <c r="J72" s="135"/>
      <c r="K72" s="136"/>
      <c r="L72" s="26"/>
      <c r="M72" s="26"/>
      <c r="N72" s="26"/>
    </row>
    <row r="73" spans="2:14" ht="19" customHeight="1" x14ac:dyDescent="0.35">
      <c r="B73" s="134" t="s">
        <v>80</v>
      </c>
      <c r="C73" s="135"/>
      <c r="D73" s="135"/>
      <c r="E73" s="135"/>
      <c r="F73" s="135"/>
      <c r="G73" s="135"/>
      <c r="H73" s="135"/>
      <c r="I73" s="135"/>
      <c r="J73" s="135"/>
      <c r="K73" s="136"/>
      <c r="L73" s="26"/>
      <c r="M73" s="26"/>
      <c r="N73" s="26"/>
    </row>
    <row r="74" spans="2:14" ht="34.4" customHeight="1" x14ac:dyDescent="0.35">
      <c r="B74" s="134" t="s">
        <v>83</v>
      </c>
      <c r="C74" s="135"/>
      <c r="D74" s="135"/>
      <c r="E74" s="135"/>
      <c r="F74" s="135"/>
      <c r="G74" s="135"/>
      <c r="H74" s="135"/>
      <c r="I74" s="135"/>
      <c r="J74" s="135"/>
      <c r="K74" s="136"/>
      <c r="L74" s="26"/>
      <c r="M74" s="26"/>
      <c r="N74" s="26"/>
    </row>
    <row r="75" spans="2:14" ht="19" customHeight="1" x14ac:dyDescent="0.35">
      <c r="B75" s="134" t="s">
        <v>84</v>
      </c>
      <c r="C75" s="135"/>
      <c r="D75" s="135"/>
      <c r="E75" s="135"/>
      <c r="F75" s="135"/>
      <c r="G75" s="135"/>
      <c r="H75" s="135"/>
      <c r="I75" s="135"/>
      <c r="J75" s="135"/>
      <c r="K75" s="136"/>
      <c r="L75" s="26"/>
      <c r="M75" s="26"/>
      <c r="N75" s="26"/>
    </row>
    <row r="76" spans="2:14" ht="19" customHeight="1" x14ac:dyDescent="0.35">
      <c r="B76" s="134" t="s">
        <v>85</v>
      </c>
      <c r="C76" s="135"/>
      <c r="D76" s="135"/>
      <c r="E76" s="135"/>
      <c r="F76" s="135"/>
      <c r="G76" s="135"/>
      <c r="H76" s="135"/>
      <c r="I76" s="135"/>
      <c r="J76" s="135"/>
      <c r="K76" s="136"/>
      <c r="L76" s="26"/>
      <c r="M76" s="26"/>
      <c r="N76" s="26"/>
    </row>
    <row r="77" spans="2:14" ht="19" customHeight="1" x14ac:dyDescent="0.35">
      <c r="B77" s="134" t="s">
        <v>86</v>
      </c>
      <c r="C77" s="135"/>
      <c r="D77" s="135"/>
      <c r="E77" s="135"/>
      <c r="F77" s="135"/>
      <c r="G77" s="135"/>
      <c r="H77" s="135"/>
      <c r="I77" s="135"/>
      <c r="J77" s="135"/>
      <c r="K77" s="136"/>
      <c r="L77" s="26"/>
      <c r="M77" s="26"/>
      <c r="N77" s="26"/>
    </row>
    <row r="78" spans="2:14" ht="19" customHeight="1" x14ac:dyDescent="0.35">
      <c r="B78" s="134"/>
      <c r="C78" s="135"/>
      <c r="D78" s="135"/>
      <c r="E78" s="135"/>
      <c r="F78" s="135"/>
      <c r="G78" s="135"/>
      <c r="H78" s="135"/>
      <c r="I78" s="135"/>
      <c r="J78" s="135"/>
      <c r="K78" s="136"/>
      <c r="L78" s="26"/>
      <c r="M78" s="26"/>
      <c r="N78" s="26"/>
    </row>
    <row r="79" spans="2:14" ht="19" customHeight="1" x14ac:dyDescent="0.35">
      <c r="B79" s="134"/>
      <c r="C79" s="135"/>
      <c r="D79" s="135"/>
      <c r="E79" s="135"/>
      <c r="F79" s="135"/>
      <c r="G79" s="135"/>
      <c r="H79" s="135"/>
      <c r="I79" s="135"/>
      <c r="J79" s="135"/>
      <c r="K79" s="136"/>
      <c r="L79" s="26"/>
      <c r="M79" s="26"/>
      <c r="N79" s="26"/>
    </row>
    <row r="80" spans="2:14" ht="19" customHeight="1" x14ac:dyDescent="0.35">
      <c r="B80" s="137" t="s">
        <v>81</v>
      </c>
      <c r="C80" s="137"/>
      <c r="D80" s="137"/>
      <c r="E80" s="137"/>
      <c r="F80" s="137"/>
      <c r="G80" s="137"/>
      <c r="H80" s="137"/>
      <c r="I80" s="137"/>
      <c r="J80" s="137"/>
      <c r="K80" s="137"/>
      <c r="L80" s="28" t="s">
        <v>37</v>
      </c>
      <c r="M80" s="28" t="s">
        <v>38</v>
      </c>
      <c r="N80" s="28" t="s">
        <v>39</v>
      </c>
    </row>
    <row r="81" spans="2:14" ht="19" customHeight="1" x14ac:dyDescent="0.35">
      <c r="B81" s="134" t="s">
        <v>105</v>
      </c>
      <c r="C81" s="135"/>
      <c r="D81" s="135"/>
      <c r="E81" s="135"/>
      <c r="F81" s="135"/>
      <c r="G81" s="135"/>
      <c r="H81" s="135"/>
      <c r="I81" s="135"/>
      <c r="J81" s="135"/>
      <c r="K81" s="136"/>
      <c r="L81" s="26"/>
      <c r="M81" s="26"/>
      <c r="N81" s="26"/>
    </row>
    <row r="82" spans="2:14" ht="19" customHeight="1" x14ac:dyDescent="0.35">
      <c r="B82" s="138" t="s">
        <v>103</v>
      </c>
      <c r="C82" s="139"/>
      <c r="D82" s="139"/>
      <c r="E82" s="139"/>
      <c r="F82" s="139"/>
      <c r="G82" s="139"/>
      <c r="H82" s="139"/>
      <c r="I82" s="139"/>
      <c r="J82" s="139"/>
      <c r="K82" s="140"/>
      <c r="L82" s="26"/>
      <c r="M82" s="26"/>
      <c r="N82" s="26"/>
    </row>
    <row r="83" spans="2:14" ht="19" customHeight="1" x14ac:dyDescent="0.35">
      <c r="B83" s="138" t="s">
        <v>104</v>
      </c>
      <c r="C83" s="139"/>
      <c r="D83" s="139"/>
      <c r="E83" s="139"/>
      <c r="F83" s="139"/>
      <c r="G83" s="139"/>
      <c r="H83" s="139"/>
      <c r="I83" s="139"/>
      <c r="J83" s="139"/>
      <c r="K83" s="140"/>
      <c r="L83" s="26"/>
      <c r="M83" s="26"/>
      <c r="N83" s="26"/>
    </row>
    <row r="84" spans="2:14" ht="30.65" customHeight="1" x14ac:dyDescent="0.35">
      <c r="B84" s="138" t="s">
        <v>106</v>
      </c>
      <c r="C84" s="139"/>
      <c r="D84" s="139"/>
      <c r="E84" s="139"/>
      <c r="F84" s="139"/>
      <c r="G84" s="139"/>
      <c r="H84" s="139"/>
      <c r="I84" s="139"/>
      <c r="J84" s="139"/>
      <c r="K84" s="140"/>
      <c r="L84" s="26"/>
      <c r="M84" s="26"/>
      <c r="N84" s="26"/>
    </row>
    <row r="85" spans="2:14" ht="19" customHeight="1" x14ac:dyDescent="0.35">
      <c r="B85" s="138" t="s">
        <v>107</v>
      </c>
      <c r="C85" s="139"/>
      <c r="D85" s="139"/>
      <c r="E85" s="139"/>
      <c r="F85" s="139"/>
      <c r="G85" s="139"/>
      <c r="H85" s="139"/>
      <c r="I85" s="139"/>
      <c r="J85" s="139"/>
      <c r="K85" s="140"/>
      <c r="L85" s="26"/>
      <c r="M85" s="26"/>
      <c r="N85" s="26"/>
    </row>
    <row r="86" spans="2:14" ht="19" customHeight="1" x14ac:dyDescent="0.35">
      <c r="B86" s="138"/>
      <c r="C86" s="139"/>
      <c r="D86" s="139"/>
      <c r="E86" s="139"/>
      <c r="F86" s="139"/>
      <c r="G86" s="139"/>
      <c r="H86" s="139"/>
      <c r="I86" s="139"/>
      <c r="J86" s="139"/>
      <c r="K86" s="140"/>
      <c r="L86" s="26"/>
      <c r="M86" s="26"/>
      <c r="N86" s="26"/>
    </row>
    <row r="87" spans="2:14" ht="19" customHeight="1" x14ac:dyDescent="0.35">
      <c r="B87" s="138"/>
      <c r="C87" s="139"/>
      <c r="D87" s="139"/>
      <c r="E87" s="139"/>
      <c r="F87" s="139"/>
      <c r="G87" s="139"/>
      <c r="H87" s="139"/>
      <c r="I87" s="139"/>
      <c r="J87" s="139"/>
      <c r="K87" s="140"/>
      <c r="L87" s="26"/>
      <c r="M87" s="26"/>
      <c r="N87" s="26"/>
    </row>
    <row r="88" spans="2:14" ht="19" customHeight="1" x14ac:dyDescent="0.35">
      <c r="B88" s="138"/>
      <c r="C88" s="139"/>
      <c r="D88" s="139"/>
      <c r="E88" s="139"/>
      <c r="F88" s="139"/>
      <c r="G88" s="139"/>
      <c r="H88" s="139"/>
      <c r="I88" s="139"/>
      <c r="J88" s="139"/>
      <c r="K88" s="140"/>
      <c r="L88" s="26"/>
      <c r="M88" s="26"/>
      <c r="N88" s="26"/>
    </row>
    <row r="89" spans="2:14" ht="19" customHeight="1" x14ac:dyDescent="0.35">
      <c r="B89" s="138"/>
      <c r="C89" s="139"/>
      <c r="D89" s="139"/>
      <c r="E89" s="139"/>
      <c r="F89" s="139"/>
      <c r="G89" s="139"/>
      <c r="H89" s="139"/>
      <c r="I89" s="139"/>
      <c r="J89" s="139"/>
      <c r="K89" s="140"/>
      <c r="L89" s="26"/>
      <c r="M89" s="26"/>
      <c r="N89" s="26"/>
    </row>
    <row r="90" spans="2:14" ht="26.5" customHeight="1" x14ac:dyDescent="0.35">
      <c r="B90" s="137" t="s">
        <v>108</v>
      </c>
      <c r="C90" s="137"/>
      <c r="D90" s="137"/>
      <c r="E90" s="137"/>
      <c r="F90" s="137"/>
      <c r="G90" s="137"/>
      <c r="H90" s="137"/>
      <c r="I90" s="137"/>
      <c r="J90" s="137"/>
      <c r="K90" s="137"/>
      <c r="L90" s="28"/>
      <c r="M90" s="28"/>
      <c r="N90" s="28"/>
    </row>
    <row r="91" spans="2:14" ht="11.25" customHeight="1" x14ac:dyDescent="0.35"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</row>
    <row r="92" spans="2:14" ht="18.75" customHeight="1" x14ac:dyDescent="0.35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</row>
    <row r="93" spans="2:14" ht="18.649999999999999" customHeight="1" x14ac:dyDescent="0.35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</row>
    <row r="94" spans="2:14" ht="10.5" customHeight="1" x14ac:dyDescent="0.35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</row>
    <row r="95" spans="2:14" x14ac:dyDescent="0.35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</row>
    <row r="96" spans="2:14" x14ac:dyDescent="0.35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</row>
    <row r="97" spans="2:14" x14ac:dyDescent="0.35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</row>
    <row r="98" spans="2:14" x14ac:dyDescent="0.35"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</row>
    <row r="99" spans="2:14" x14ac:dyDescent="0.35"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</row>
    <row r="100" spans="2:14" s="27" customFormat="1" x14ac:dyDescent="0.35"/>
  </sheetData>
  <mergeCells count="86">
    <mergeCell ref="B21:K21"/>
    <mergeCell ref="B43:K43"/>
    <mergeCell ref="B16:K16"/>
    <mergeCell ref="B17:K17"/>
    <mergeCell ref="B18:K18"/>
    <mergeCell ref="B19:K19"/>
    <mergeCell ref="B20:K20"/>
    <mergeCell ref="B31:K31"/>
    <mergeCell ref="B68:K68"/>
    <mergeCell ref="B12:K12"/>
    <mergeCell ref="B2:D5"/>
    <mergeCell ref="E2:J5"/>
    <mergeCell ref="K2:N2"/>
    <mergeCell ref="K3:N3"/>
    <mergeCell ref="K4:N4"/>
    <mergeCell ref="K5:N5"/>
    <mergeCell ref="B67:K67"/>
    <mergeCell ref="B66:K66"/>
    <mergeCell ref="B64:K64"/>
    <mergeCell ref="B65:K65"/>
    <mergeCell ref="B13:K13"/>
    <mergeCell ref="B14:K14"/>
    <mergeCell ref="B15:K15"/>
    <mergeCell ref="B54:K54"/>
    <mergeCell ref="B38:K38"/>
    <mergeCell ref="B37:K37"/>
    <mergeCell ref="B36:K36"/>
    <mergeCell ref="B81:K81"/>
    <mergeCell ref="B62:K62"/>
    <mergeCell ref="B44:K44"/>
    <mergeCell ref="B46:K46"/>
    <mergeCell ref="B58:K58"/>
    <mergeCell ref="B51:K51"/>
    <mergeCell ref="B57:K57"/>
    <mergeCell ref="B56:K56"/>
    <mergeCell ref="B61:K61"/>
    <mergeCell ref="B70:K70"/>
    <mergeCell ref="B69:K69"/>
    <mergeCell ref="B71:K71"/>
    <mergeCell ref="B63:K63"/>
    <mergeCell ref="B91:N99"/>
    <mergeCell ref="B49:K49"/>
    <mergeCell ref="B48:K48"/>
    <mergeCell ref="B47:K47"/>
    <mergeCell ref="B42:K42"/>
    <mergeCell ref="B45:K45"/>
    <mergeCell ref="B50:K50"/>
    <mergeCell ref="B60:K60"/>
    <mergeCell ref="B78:K78"/>
    <mergeCell ref="B77:K77"/>
    <mergeCell ref="B89:K89"/>
    <mergeCell ref="B88:K88"/>
    <mergeCell ref="B90:K90"/>
    <mergeCell ref="B53:K53"/>
    <mergeCell ref="B52:K52"/>
    <mergeCell ref="B59:K59"/>
    <mergeCell ref="B82:K82"/>
    <mergeCell ref="B76:K76"/>
    <mergeCell ref="B75:K75"/>
    <mergeCell ref="B74:K74"/>
    <mergeCell ref="B32:K32"/>
    <mergeCell ref="B33:K33"/>
    <mergeCell ref="B34:K34"/>
    <mergeCell ref="B35:K35"/>
    <mergeCell ref="B55:K55"/>
    <mergeCell ref="B40:K40"/>
    <mergeCell ref="B39:K39"/>
    <mergeCell ref="B41:K41"/>
    <mergeCell ref="B80:K80"/>
    <mergeCell ref="B72:K72"/>
    <mergeCell ref="B73:K73"/>
    <mergeCell ref="B79:K79"/>
    <mergeCell ref="B87:K87"/>
    <mergeCell ref="B86:K86"/>
    <mergeCell ref="B85:K85"/>
    <mergeCell ref="B84:K84"/>
    <mergeCell ref="B83:K83"/>
    <mergeCell ref="B22:K22"/>
    <mergeCell ref="B25:K25"/>
    <mergeCell ref="B26:K26"/>
    <mergeCell ref="B27:K27"/>
    <mergeCell ref="B30:K30"/>
    <mergeCell ref="B23:K23"/>
    <mergeCell ref="B24:K24"/>
    <mergeCell ref="B28:K28"/>
    <mergeCell ref="B29:K29"/>
  </mergeCells>
  <printOptions horizontalCentered="1"/>
  <pageMargins left="0.196850393700787" right="0.196850393700787" top="0.196850393700787" bottom="0.196850393700787" header="0.31496062992126" footer="0.31496062992126"/>
  <pageSetup paperSize="9" scale="72" orientation="portrait" r:id="rId1"/>
  <headerFooter>
    <oddFooter>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563E5-DE83-42F9-AC7C-0A9A9AF4BBAF}">
  <dimension ref="A1:H79"/>
  <sheetViews>
    <sheetView showGridLines="0" tabSelected="1" view="pageBreakPreview" zoomScaleNormal="100" zoomScaleSheetLayoutView="100" workbookViewId="0">
      <selection activeCell="G10" sqref="G10"/>
    </sheetView>
  </sheetViews>
  <sheetFormatPr defaultColWidth="10.90625" defaultRowHeight="14.5" x14ac:dyDescent="0.35"/>
  <cols>
    <col min="1" max="1" width="1.7265625" customWidth="1"/>
    <col min="2" max="2" width="120" customWidth="1"/>
    <col min="3" max="4" width="7.54296875" style="13" customWidth="1"/>
    <col min="5" max="5" width="9.1796875" style="13" customWidth="1"/>
    <col min="6" max="6" width="8.453125" customWidth="1"/>
    <col min="7" max="7" width="87.90625" customWidth="1"/>
    <col min="8" max="8" width="5.08984375" customWidth="1"/>
  </cols>
  <sheetData>
    <row r="1" spans="1:8" ht="10" customHeight="1" thickBot="1" x14ac:dyDescent="0.4">
      <c r="A1" s="38"/>
      <c r="B1" s="39"/>
      <c r="C1" s="97"/>
      <c r="D1" s="97"/>
      <c r="E1" s="97"/>
      <c r="F1" s="39"/>
      <c r="G1" s="39"/>
      <c r="H1" s="40"/>
    </row>
    <row r="2" spans="1:8" ht="28.5" customHeight="1" x14ac:dyDescent="0.35">
      <c r="A2" s="41"/>
      <c r="B2" s="172" t="s">
        <v>136</v>
      </c>
      <c r="C2" s="173"/>
      <c r="D2" s="173"/>
      <c r="E2" s="173"/>
      <c r="F2" s="174"/>
      <c r="G2" s="29" t="s">
        <v>40</v>
      </c>
      <c r="H2" s="42"/>
    </row>
    <row r="3" spans="1:8" ht="21.65" customHeight="1" x14ac:dyDescent="0.35">
      <c r="A3" s="41"/>
      <c r="B3" s="175"/>
      <c r="C3" s="176"/>
      <c r="D3" s="176"/>
      <c r="E3" s="176"/>
      <c r="F3" s="177"/>
      <c r="G3" s="30" t="s">
        <v>185</v>
      </c>
      <c r="H3" s="42"/>
    </row>
    <row r="4" spans="1:8" ht="21.65" customHeight="1" x14ac:dyDescent="0.35">
      <c r="A4" s="41"/>
      <c r="B4" s="175"/>
      <c r="C4" s="176"/>
      <c r="D4" s="176"/>
      <c r="E4" s="176"/>
      <c r="F4" s="177"/>
      <c r="G4" s="30" t="s">
        <v>43</v>
      </c>
      <c r="H4" s="42"/>
    </row>
    <row r="5" spans="1:8" ht="21.65" customHeight="1" thickBot="1" x14ac:dyDescent="0.4">
      <c r="A5" s="41"/>
      <c r="B5" s="178"/>
      <c r="C5" s="179"/>
      <c r="D5" s="179"/>
      <c r="E5" s="179"/>
      <c r="F5" s="180"/>
      <c r="G5" s="95" t="s">
        <v>186</v>
      </c>
      <c r="H5" s="42"/>
    </row>
    <row r="6" spans="1:8" ht="15" thickBot="1" x14ac:dyDescent="0.4">
      <c r="A6" s="41"/>
      <c r="B6" s="54"/>
      <c r="G6" s="55"/>
      <c r="H6" s="42"/>
    </row>
    <row r="7" spans="1:8" ht="17.5" thickBot="1" x14ac:dyDescent="0.45">
      <c r="A7" s="41"/>
      <c r="B7" s="59" t="s">
        <v>55</v>
      </c>
      <c r="C7" s="60" t="s">
        <v>37</v>
      </c>
      <c r="D7" s="60" t="s">
        <v>38</v>
      </c>
      <c r="E7" s="60" t="s">
        <v>39</v>
      </c>
      <c r="F7" s="65" t="s">
        <v>144</v>
      </c>
      <c r="G7" s="61" t="s">
        <v>122</v>
      </c>
      <c r="H7" s="42"/>
    </row>
    <row r="8" spans="1:8" x14ac:dyDescent="0.35">
      <c r="A8" s="41"/>
      <c r="B8" s="36" t="s">
        <v>176</v>
      </c>
      <c r="C8" s="93"/>
      <c r="D8" s="94"/>
      <c r="E8" s="94"/>
      <c r="F8" s="184">
        <v>0.15</v>
      </c>
      <c r="G8" s="37"/>
      <c r="H8" s="42"/>
    </row>
    <row r="9" spans="1:8" ht="29" x14ac:dyDescent="0.35">
      <c r="A9" s="41"/>
      <c r="B9" s="33" t="s">
        <v>167</v>
      </c>
      <c r="C9" s="93"/>
      <c r="D9" s="3"/>
      <c r="E9" s="3"/>
      <c r="F9" s="185"/>
      <c r="G9" s="32"/>
      <c r="H9" s="42"/>
    </row>
    <row r="10" spans="1:8" x14ac:dyDescent="0.35">
      <c r="A10" s="41"/>
      <c r="B10" s="31" t="s">
        <v>168</v>
      </c>
      <c r="C10" s="93"/>
      <c r="D10" s="3"/>
      <c r="E10" s="3"/>
      <c r="F10" s="185"/>
      <c r="G10" s="32"/>
      <c r="H10" s="42"/>
    </row>
    <row r="11" spans="1:8" x14ac:dyDescent="0.35">
      <c r="A11" s="41"/>
      <c r="B11" s="31" t="s">
        <v>110</v>
      </c>
      <c r="C11" s="93"/>
      <c r="D11" s="3"/>
      <c r="E11" s="3"/>
      <c r="F11" s="185"/>
      <c r="G11" s="32"/>
      <c r="H11" s="42"/>
    </row>
    <row r="12" spans="1:8" ht="29" x14ac:dyDescent="0.35">
      <c r="A12" s="41"/>
      <c r="B12" s="31" t="s">
        <v>151</v>
      </c>
      <c r="C12" s="93"/>
      <c r="D12" s="3"/>
      <c r="E12" s="3"/>
      <c r="F12" s="185"/>
      <c r="G12" s="32"/>
      <c r="H12" s="42"/>
    </row>
    <row r="13" spans="1:8" x14ac:dyDescent="0.35">
      <c r="A13" s="41"/>
      <c r="B13" s="31" t="s">
        <v>137</v>
      </c>
      <c r="C13" s="94"/>
      <c r="D13" s="3"/>
      <c r="E13" s="3"/>
      <c r="F13" s="185"/>
      <c r="G13" s="32"/>
      <c r="H13" s="42"/>
    </row>
    <row r="14" spans="1:8" x14ac:dyDescent="0.35">
      <c r="A14" s="41"/>
      <c r="B14" s="31" t="s">
        <v>138</v>
      </c>
      <c r="C14" s="94"/>
      <c r="D14" s="3"/>
      <c r="E14" s="3"/>
      <c r="F14" s="185"/>
      <c r="G14" s="32"/>
      <c r="H14" s="42"/>
    </row>
    <row r="15" spans="1:8" x14ac:dyDescent="0.35">
      <c r="A15" s="41"/>
      <c r="B15" s="31" t="s">
        <v>139</v>
      </c>
      <c r="C15" s="94"/>
      <c r="D15" s="3"/>
      <c r="E15" s="3"/>
      <c r="F15" s="185"/>
      <c r="G15" s="32"/>
      <c r="H15" s="42"/>
    </row>
    <row r="16" spans="1:8" x14ac:dyDescent="0.35">
      <c r="A16" s="41"/>
      <c r="B16" s="31" t="s">
        <v>109</v>
      </c>
      <c r="C16" s="94"/>
      <c r="D16" s="3"/>
      <c r="E16" s="3"/>
      <c r="F16" s="185"/>
      <c r="G16" s="32"/>
      <c r="H16" s="42"/>
    </row>
    <row r="17" spans="1:8" ht="29" x14ac:dyDescent="0.35">
      <c r="A17" s="41"/>
      <c r="B17" s="31" t="s">
        <v>153</v>
      </c>
      <c r="C17" s="93"/>
      <c r="D17" s="3"/>
      <c r="E17" s="3"/>
      <c r="F17" s="185"/>
      <c r="G17" s="32"/>
      <c r="H17" s="42"/>
    </row>
    <row r="18" spans="1:8" x14ac:dyDescent="0.35">
      <c r="A18" s="41"/>
      <c r="B18" s="31" t="s">
        <v>150</v>
      </c>
      <c r="C18" s="93"/>
      <c r="D18" s="3"/>
      <c r="E18" s="3"/>
      <c r="F18" s="186"/>
      <c r="G18" s="32"/>
      <c r="H18" s="42"/>
    </row>
    <row r="19" spans="1:8" ht="17.5" thickBot="1" x14ac:dyDescent="0.45">
      <c r="A19" s="41"/>
      <c r="B19" s="62" t="s">
        <v>52</v>
      </c>
      <c r="C19" s="63" t="s">
        <v>37</v>
      </c>
      <c r="D19" s="63" t="s">
        <v>38</v>
      </c>
      <c r="E19" s="63" t="s">
        <v>39</v>
      </c>
      <c r="F19" s="66"/>
      <c r="G19" s="64" t="s">
        <v>122</v>
      </c>
      <c r="H19" s="42"/>
    </row>
    <row r="20" spans="1:8" ht="29" x14ac:dyDescent="0.35">
      <c r="A20" s="41"/>
      <c r="B20" s="96" t="s">
        <v>158</v>
      </c>
      <c r="C20" s="93"/>
      <c r="D20" s="94"/>
      <c r="E20" s="94"/>
      <c r="F20" s="181">
        <v>0.2</v>
      </c>
      <c r="G20" s="37"/>
      <c r="H20" s="42"/>
    </row>
    <row r="21" spans="1:8" x14ac:dyDescent="0.35">
      <c r="A21" s="41"/>
      <c r="B21" s="31" t="s">
        <v>111</v>
      </c>
      <c r="C21" s="98"/>
      <c r="D21" s="3"/>
      <c r="E21" s="3"/>
      <c r="F21" s="182"/>
      <c r="G21" s="32"/>
      <c r="H21" s="42"/>
    </row>
    <row r="22" spans="1:8" x14ac:dyDescent="0.35">
      <c r="A22" s="41"/>
      <c r="B22" s="31" t="s">
        <v>112</v>
      </c>
      <c r="C22" s="98"/>
      <c r="D22" s="3"/>
      <c r="E22" s="3"/>
      <c r="F22" s="182"/>
      <c r="G22" s="32"/>
      <c r="H22" s="42"/>
    </row>
    <row r="23" spans="1:8" x14ac:dyDescent="0.35">
      <c r="A23" s="41"/>
      <c r="B23" s="31" t="s">
        <v>140</v>
      </c>
      <c r="C23" s="3"/>
      <c r="D23" s="3"/>
      <c r="E23" s="3"/>
      <c r="F23" s="182"/>
      <c r="G23" s="32"/>
      <c r="H23" s="42"/>
    </row>
    <row r="24" spans="1:8" ht="29" x14ac:dyDescent="0.35">
      <c r="A24" s="41"/>
      <c r="B24" s="31" t="s">
        <v>113</v>
      </c>
      <c r="C24" s="3"/>
      <c r="D24" s="3"/>
      <c r="E24" s="3"/>
      <c r="F24" s="182"/>
      <c r="G24" s="32"/>
      <c r="H24" s="42"/>
    </row>
    <row r="25" spans="1:8" x14ac:dyDescent="0.35">
      <c r="A25" s="41"/>
      <c r="B25" s="31" t="s">
        <v>169</v>
      </c>
      <c r="C25" s="3"/>
      <c r="D25" s="3"/>
      <c r="E25" s="3"/>
      <c r="F25" s="182"/>
      <c r="G25" s="32"/>
      <c r="H25" s="42"/>
    </row>
    <row r="26" spans="1:8" ht="58" x14ac:dyDescent="0.35">
      <c r="A26" s="41"/>
      <c r="B26" s="31" t="s">
        <v>114</v>
      </c>
      <c r="C26" s="3"/>
      <c r="D26" s="3"/>
      <c r="E26" s="3"/>
      <c r="F26" s="182"/>
      <c r="G26" s="32"/>
      <c r="H26" s="42"/>
    </row>
    <row r="27" spans="1:8" x14ac:dyDescent="0.35">
      <c r="A27" s="41"/>
      <c r="B27" s="31" t="s">
        <v>115</v>
      </c>
      <c r="C27" s="3"/>
      <c r="D27" s="3"/>
      <c r="E27" s="3"/>
      <c r="F27" s="182"/>
      <c r="G27" s="32"/>
      <c r="H27" s="42"/>
    </row>
    <row r="28" spans="1:8" x14ac:dyDescent="0.35">
      <c r="A28" s="41"/>
      <c r="B28" s="31" t="s">
        <v>116</v>
      </c>
      <c r="C28" s="3"/>
      <c r="D28" s="3"/>
      <c r="E28" s="3"/>
      <c r="F28" s="182"/>
      <c r="G28" s="32"/>
      <c r="H28" s="42"/>
    </row>
    <row r="29" spans="1:8" x14ac:dyDescent="0.35">
      <c r="A29" s="41"/>
      <c r="B29" s="31" t="s">
        <v>170</v>
      </c>
      <c r="C29" s="3"/>
      <c r="D29" s="3"/>
      <c r="E29" s="3"/>
      <c r="F29" s="182"/>
      <c r="G29" s="32"/>
      <c r="H29" s="42"/>
    </row>
    <row r="30" spans="1:8" x14ac:dyDescent="0.35">
      <c r="A30" s="41"/>
      <c r="B30" s="31" t="s">
        <v>117</v>
      </c>
      <c r="C30" s="98"/>
      <c r="D30" s="3"/>
      <c r="E30" s="3"/>
      <c r="F30" s="182"/>
      <c r="G30" s="32"/>
      <c r="H30" s="42"/>
    </row>
    <row r="31" spans="1:8" x14ac:dyDescent="0.35">
      <c r="A31" s="41"/>
      <c r="B31" s="31" t="s">
        <v>118</v>
      </c>
      <c r="C31" s="98"/>
      <c r="D31" s="3"/>
      <c r="E31" s="3"/>
      <c r="F31" s="182"/>
      <c r="G31" s="32"/>
      <c r="H31" s="42"/>
    </row>
    <row r="32" spans="1:8" ht="29" x14ac:dyDescent="0.35">
      <c r="A32" s="41"/>
      <c r="B32" s="31" t="s">
        <v>119</v>
      </c>
      <c r="C32" s="3"/>
      <c r="D32" s="3"/>
      <c r="E32" s="3"/>
      <c r="F32" s="182"/>
      <c r="G32" s="32"/>
      <c r="H32" s="42"/>
    </row>
    <row r="33" spans="1:8" ht="29" x14ac:dyDescent="0.35">
      <c r="A33" s="41"/>
      <c r="B33" s="31" t="s">
        <v>120</v>
      </c>
      <c r="C33" s="3"/>
      <c r="D33" s="3"/>
      <c r="E33" s="3"/>
      <c r="F33" s="182"/>
      <c r="G33" s="32"/>
      <c r="H33" s="42"/>
    </row>
    <row r="34" spans="1:8" x14ac:dyDescent="0.35">
      <c r="A34" s="41"/>
      <c r="B34" s="31" t="s">
        <v>171</v>
      </c>
      <c r="C34" s="3"/>
      <c r="D34" s="3"/>
      <c r="E34" s="3"/>
      <c r="F34" s="182"/>
      <c r="G34" s="32"/>
      <c r="H34" s="42"/>
    </row>
    <row r="35" spans="1:8" x14ac:dyDescent="0.35">
      <c r="A35" s="41"/>
      <c r="B35" s="31" t="s">
        <v>121</v>
      </c>
      <c r="C35" s="3"/>
      <c r="D35" s="3"/>
      <c r="E35" s="3"/>
      <c r="F35" s="182"/>
      <c r="G35" s="32"/>
      <c r="H35" s="42"/>
    </row>
    <row r="36" spans="1:8" ht="29" x14ac:dyDescent="0.35">
      <c r="A36" s="41"/>
      <c r="B36" s="31" t="s">
        <v>152</v>
      </c>
      <c r="C36" s="3"/>
      <c r="D36" s="98"/>
      <c r="E36" s="3"/>
      <c r="F36" s="187"/>
      <c r="H36" s="42"/>
    </row>
    <row r="37" spans="1:8" ht="17.5" thickBot="1" x14ac:dyDescent="0.45">
      <c r="A37" s="41"/>
      <c r="B37" s="62" t="s">
        <v>58</v>
      </c>
      <c r="C37" s="63" t="s">
        <v>37</v>
      </c>
      <c r="D37" s="63" t="s">
        <v>38</v>
      </c>
      <c r="E37" s="63" t="s">
        <v>39</v>
      </c>
      <c r="F37" s="66"/>
      <c r="G37" s="64" t="s">
        <v>122</v>
      </c>
      <c r="H37" s="42"/>
    </row>
    <row r="38" spans="1:8" ht="29" x14ac:dyDescent="0.35">
      <c r="A38" s="41"/>
      <c r="B38" s="96" t="s">
        <v>159</v>
      </c>
      <c r="C38" s="94"/>
      <c r="D38" s="93"/>
      <c r="E38" s="94"/>
      <c r="F38" s="181">
        <v>0.15</v>
      </c>
      <c r="G38" s="92"/>
      <c r="H38" s="42"/>
    </row>
    <row r="39" spans="1:8" x14ac:dyDescent="0.35">
      <c r="A39" s="41"/>
      <c r="B39" s="31" t="s">
        <v>123</v>
      </c>
      <c r="C39" s="3"/>
      <c r="D39" s="3"/>
      <c r="E39" s="3"/>
      <c r="F39" s="182"/>
      <c r="G39" s="32"/>
      <c r="H39" s="42"/>
    </row>
    <row r="40" spans="1:8" x14ac:dyDescent="0.35">
      <c r="A40" s="41"/>
      <c r="B40" s="31" t="s">
        <v>154</v>
      </c>
      <c r="C40" s="3"/>
      <c r="D40" s="3"/>
      <c r="E40" s="3"/>
      <c r="F40" s="182"/>
      <c r="G40" s="32"/>
      <c r="H40" s="42"/>
    </row>
    <row r="41" spans="1:8" ht="29" x14ac:dyDescent="0.35">
      <c r="A41" s="41"/>
      <c r="B41" s="31" t="s">
        <v>141</v>
      </c>
      <c r="C41" s="3"/>
      <c r="D41" s="3"/>
      <c r="E41" s="3"/>
      <c r="F41" s="182"/>
      <c r="G41" s="32"/>
      <c r="H41" s="42"/>
    </row>
    <row r="42" spans="1:8" ht="29" x14ac:dyDescent="0.35">
      <c r="A42" s="41"/>
      <c r="B42" s="33" t="s">
        <v>172</v>
      </c>
      <c r="C42" s="3"/>
      <c r="D42" s="98"/>
      <c r="E42" s="3"/>
      <c r="F42" s="182"/>
      <c r="G42" s="32"/>
      <c r="H42" s="42"/>
    </row>
    <row r="43" spans="1:8" x14ac:dyDescent="0.35">
      <c r="A43" s="41"/>
      <c r="B43" s="31" t="s">
        <v>173</v>
      </c>
      <c r="C43" s="3"/>
      <c r="D43" s="3"/>
      <c r="E43" s="3"/>
      <c r="F43" s="182"/>
      <c r="G43" s="32"/>
      <c r="H43" s="42"/>
    </row>
    <row r="44" spans="1:8" x14ac:dyDescent="0.35">
      <c r="A44" s="41"/>
      <c r="B44" s="31" t="s">
        <v>142</v>
      </c>
      <c r="C44" s="3"/>
      <c r="D44" s="3"/>
      <c r="E44" s="3"/>
      <c r="F44" s="187"/>
      <c r="G44" s="32"/>
      <c r="H44" s="42"/>
    </row>
    <row r="45" spans="1:8" ht="17.5" thickBot="1" x14ac:dyDescent="0.45">
      <c r="A45" s="41"/>
      <c r="B45" s="62" t="s">
        <v>78</v>
      </c>
      <c r="C45" s="63" t="s">
        <v>37</v>
      </c>
      <c r="D45" s="63" t="s">
        <v>38</v>
      </c>
      <c r="E45" s="63" t="s">
        <v>39</v>
      </c>
      <c r="F45" s="66"/>
      <c r="G45" s="64" t="s">
        <v>122</v>
      </c>
      <c r="H45" s="42"/>
    </row>
    <row r="46" spans="1:8" ht="29" x14ac:dyDescent="0.35">
      <c r="A46" s="41"/>
      <c r="B46" s="96" t="s">
        <v>174</v>
      </c>
      <c r="C46" s="93"/>
      <c r="D46" s="93"/>
      <c r="E46" s="94"/>
      <c r="F46" s="181">
        <v>0.15</v>
      </c>
      <c r="G46" s="37"/>
      <c r="H46" s="42"/>
    </row>
    <row r="47" spans="1:8" x14ac:dyDescent="0.35">
      <c r="A47" s="41"/>
      <c r="B47" s="34" t="s">
        <v>156</v>
      </c>
      <c r="C47" s="3"/>
      <c r="D47" s="3"/>
      <c r="E47" s="3"/>
      <c r="F47" s="188"/>
      <c r="G47" s="32"/>
      <c r="H47" s="42"/>
    </row>
    <row r="48" spans="1:8" x14ac:dyDescent="0.35">
      <c r="A48" s="41"/>
      <c r="B48" s="33" t="s">
        <v>160</v>
      </c>
      <c r="C48" s="3"/>
      <c r="D48" s="3"/>
      <c r="E48" s="3"/>
      <c r="F48" s="182"/>
      <c r="G48" s="32"/>
      <c r="H48" s="42"/>
    </row>
    <row r="49" spans="1:8" x14ac:dyDescent="0.35">
      <c r="A49" s="41"/>
      <c r="B49" s="34" t="s">
        <v>155</v>
      </c>
      <c r="C49" s="3"/>
      <c r="D49" s="98"/>
      <c r="E49" s="3"/>
      <c r="F49" s="182"/>
      <c r="G49" s="92"/>
      <c r="H49" s="42"/>
    </row>
    <row r="50" spans="1:8" x14ac:dyDescent="0.35">
      <c r="A50" s="41"/>
      <c r="B50" s="34" t="s">
        <v>175</v>
      </c>
      <c r="C50" s="3"/>
      <c r="D50" s="3"/>
      <c r="E50" s="3"/>
      <c r="F50" s="182"/>
      <c r="G50" s="32"/>
      <c r="H50" s="42"/>
    </row>
    <row r="51" spans="1:8" ht="29" x14ac:dyDescent="0.35">
      <c r="A51" s="41"/>
      <c r="B51" s="31" t="s">
        <v>125</v>
      </c>
      <c r="C51" s="3"/>
      <c r="D51" s="3"/>
      <c r="E51" s="3"/>
      <c r="F51" s="182"/>
      <c r="G51" s="32"/>
      <c r="H51" s="42"/>
    </row>
    <row r="52" spans="1:8" x14ac:dyDescent="0.35">
      <c r="A52" s="41"/>
      <c r="B52" s="31" t="s">
        <v>83</v>
      </c>
      <c r="C52" s="3"/>
      <c r="D52" s="3"/>
      <c r="E52" s="3"/>
      <c r="F52" s="182"/>
      <c r="G52" s="32"/>
      <c r="H52" s="42"/>
    </row>
    <row r="53" spans="1:8" ht="17.5" thickBot="1" x14ac:dyDescent="0.45">
      <c r="A53" s="41"/>
      <c r="B53" s="62" t="s">
        <v>81</v>
      </c>
      <c r="C53" s="63" t="s">
        <v>37</v>
      </c>
      <c r="D53" s="63" t="s">
        <v>38</v>
      </c>
      <c r="E53" s="63" t="s">
        <v>39</v>
      </c>
      <c r="F53" s="66"/>
      <c r="G53" s="64" t="s">
        <v>122</v>
      </c>
      <c r="H53" s="42"/>
    </row>
    <row r="54" spans="1:8" x14ac:dyDescent="0.35">
      <c r="A54" s="41"/>
      <c r="B54" s="33" t="s">
        <v>126</v>
      </c>
      <c r="C54" s="3"/>
      <c r="D54" s="98"/>
      <c r="E54" s="3"/>
      <c r="F54" s="181">
        <v>0.15</v>
      </c>
      <c r="G54" s="92"/>
      <c r="H54" s="42"/>
    </row>
    <row r="55" spans="1:8" x14ac:dyDescent="0.35">
      <c r="A55" s="41"/>
      <c r="B55" s="35" t="s">
        <v>129</v>
      </c>
      <c r="C55" s="3"/>
      <c r="D55" s="3"/>
      <c r="E55" s="3"/>
      <c r="F55" s="182"/>
      <c r="G55" s="32"/>
      <c r="H55" s="42"/>
    </row>
    <row r="56" spans="1:8" x14ac:dyDescent="0.35">
      <c r="A56" s="41"/>
      <c r="B56" s="33" t="s">
        <v>127</v>
      </c>
      <c r="C56" s="3"/>
      <c r="D56" s="3"/>
      <c r="E56" s="3"/>
      <c r="F56" s="182"/>
      <c r="G56" s="32"/>
      <c r="H56" s="42"/>
    </row>
    <row r="57" spans="1:8" x14ac:dyDescent="0.35">
      <c r="A57" s="41"/>
      <c r="B57" s="33" t="s">
        <v>157</v>
      </c>
      <c r="C57" s="98"/>
      <c r="D57" s="3"/>
      <c r="E57" s="3"/>
      <c r="F57" s="182"/>
      <c r="G57" s="32"/>
      <c r="H57" s="42"/>
    </row>
    <row r="58" spans="1:8" ht="29" x14ac:dyDescent="0.35">
      <c r="A58" s="41"/>
      <c r="B58" s="33" t="s">
        <v>128</v>
      </c>
      <c r="C58" s="3"/>
      <c r="D58" s="3"/>
      <c r="E58" s="3"/>
      <c r="F58" s="182"/>
      <c r="G58" s="32"/>
      <c r="H58" s="42"/>
    </row>
    <row r="59" spans="1:8" ht="29" x14ac:dyDescent="0.35">
      <c r="A59" s="41"/>
      <c r="B59" s="33" t="s">
        <v>177</v>
      </c>
      <c r="C59" s="3"/>
      <c r="D59" s="3"/>
      <c r="E59" s="3"/>
      <c r="F59" s="187"/>
      <c r="G59" s="32"/>
      <c r="H59" s="42"/>
    </row>
    <row r="60" spans="1:8" ht="17.5" thickBot="1" x14ac:dyDescent="0.45">
      <c r="A60" s="41"/>
      <c r="B60" s="62" t="s">
        <v>124</v>
      </c>
      <c r="C60" s="63" t="s">
        <v>37</v>
      </c>
      <c r="D60" s="63" t="s">
        <v>38</v>
      </c>
      <c r="E60" s="63" t="s">
        <v>39</v>
      </c>
      <c r="F60" s="66"/>
      <c r="G60" s="64" t="s">
        <v>122</v>
      </c>
      <c r="H60" s="42"/>
    </row>
    <row r="61" spans="1:8" x14ac:dyDescent="0.35">
      <c r="A61" s="41"/>
      <c r="B61" s="36" t="s">
        <v>130</v>
      </c>
      <c r="C61" s="94"/>
      <c r="D61" s="94"/>
      <c r="E61" s="94"/>
      <c r="F61" s="181">
        <v>0.2</v>
      </c>
      <c r="G61" s="37"/>
      <c r="H61" s="42"/>
    </row>
    <row r="62" spans="1:8" x14ac:dyDescent="0.35">
      <c r="A62" s="41"/>
      <c r="B62" s="33" t="s">
        <v>131</v>
      </c>
      <c r="C62" s="3"/>
      <c r="D62" s="3"/>
      <c r="E62" s="3"/>
      <c r="F62" s="182"/>
      <c r="G62" s="32"/>
      <c r="H62" s="42"/>
    </row>
    <row r="63" spans="1:8" x14ac:dyDescent="0.35">
      <c r="A63" s="41"/>
      <c r="B63" s="33" t="s">
        <v>132</v>
      </c>
      <c r="C63" s="3"/>
      <c r="D63" s="3"/>
      <c r="E63" s="3"/>
      <c r="F63" s="182"/>
      <c r="G63" s="32"/>
      <c r="H63" s="42"/>
    </row>
    <row r="64" spans="1:8" ht="29" x14ac:dyDescent="0.35">
      <c r="A64" s="41"/>
      <c r="B64" s="33" t="s">
        <v>133</v>
      </c>
      <c r="C64" s="3"/>
      <c r="D64" s="3"/>
      <c r="E64" s="3"/>
      <c r="F64" s="182"/>
      <c r="G64" s="32"/>
      <c r="H64" s="42"/>
    </row>
    <row r="65" spans="1:8" ht="43.5" x14ac:dyDescent="0.35">
      <c r="A65" s="41"/>
      <c r="B65" s="33" t="s">
        <v>178</v>
      </c>
      <c r="C65" s="98"/>
      <c r="D65" s="3"/>
      <c r="E65" s="3"/>
      <c r="F65" s="182"/>
      <c r="G65" s="32"/>
      <c r="H65" s="42"/>
    </row>
    <row r="66" spans="1:8" ht="43.5" x14ac:dyDescent="0.35">
      <c r="A66" s="41"/>
      <c r="B66" s="33" t="s">
        <v>134</v>
      </c>
      <c r="C66" s="3"/>
      <c r="D66" s="3"/>
      <c r="E66" s="3"/>
      <c r="F66" s="182"/>
      <c r="G66" s="32"/>
      <c r="H66" s="42"/>
    </row>
    <row r="67" spans="1:8" ht="29.5" thickBot="1" x14ac:dyDescent="0.4">
      <c r="A67" s="41"/>
      <c r="B67" s="108" t="s">
        <v>179</v>
      </c>
      <c r="C67" s="98"/>
      <c r="D67" s="3"/>
      <c r="E67" s="3"/>
      <c r="F67" s="183"/>
      <c r="G67" s="92"/>
      <c r="H67" s="42"/>
    </row>
    <row r="68" spans="1:8" ht="15" thickBot="1" x14ac:dyDescent="0.4">
      <c r="A68" s="41"/>
      <c r="B68" s="56" t="s">
        <v>183</v>
      </c>
      <c r="C68" s="110"/>
      <c r="F68" s="13"/>
      <c r="G68" s="5" t="s">
        <v>184</v>
      </c>
      <c r="H68" s="42"/>
    </row>
    <row r="69" spans="1:8" x14ac:dyDescent="0.35">
      <c r="A69" s="41"/>
      <c r="B69" s="56" t="s">
        <v>162</v>
      </c>
      <c r="C69" s="99"/>
      <c r="D69" s="100"/>
      <c r="E69" s="100"/>
      <c r="F69" s="48"/>
      <c r="G69" s="49"/>
      <c r="H69" s="42"/>
    </row>
    <row r="70" spans="1:8" x14ac:dyDescent="0.35">
      <c r="A70" s="41"/>
      <c r="B70" s="56" t="s">
        <v>163</v>
      </c>
      <c r="C70" s="101"/>
      <c r="D70" s="102"/>
      <c r="E70" s="102"/>
      <c r="F70" s="43"/>
      <c r="G70" s="50"/>
      <c r="H70" s="42"/>
    </row>
    <row r="71" spans="1:8" x14ac:dyDescent="0.35">
      <c r="A71" s="41"/>
      <c r="B71" s="56" t="s">
        <v>164</v>
      </c>
      <c r="C71" s="102"/>
      <c r="D71" s="102"/>
      <c r="E71" s="102"/>
      <c r="F71" s="102"/>
      <c r="G71" s="102"/>
      <c r="H71" s="42"/>
    </row>
    <row r="72" spans="1:8" ht="15" thickBot="1" x14ac:dyDescent="0.4">
      <c r="A72" s="41"/>
      <c r="B72" s="56" t="s">
        <v>180</v>
      </c>
      <c r="C72" s="102"/>
      <c r="D72" s="102"/>
      <c r="E72" s="102"/>
      <c r="F72" s="102"/>
      <c r="G72" s="102"/>
      <c r="H72" s="42"/>
    </row>
    <row r="73" spans="1:8" x14ac:dyDescent="0.35">
      <c r="A73" s="41"/>
      <c r="B73" s="91" t="s">
        <v>181</v>
      </c>
      <c r="C73" s="102"/>
      <c r="D73" s="102"/>
      <c r="E73" s="102"/>
      <c r="F73" s="102"/>
      <c r="G73" s="102"/>
      <c r="H73" s="42"/>
    </row>
    <row r="74" spans="1:8" ht="15" thickBot="1" x14ac:dyDescent="0.4">
      <c r="A74" s="41"/>
      <c r="B74" s="51"/>
      <c r="C74" s="103"/>
      <c r="D74" s="103"/>
      <c r="E74" s="103"/>
      <c r="F74" s="52"/>
      <c r="G74" s="53"/>
      <c r="H74" s="42"/>
    </row>
    <row r="75" spans="1:8" ht="15" thickBot="1" x14ac:dyDescent="0.4">
      <c r="A75" s="41"/>
      <c r="B75" s="58" t="s">
        <v>135</v>
      </c>
      <c r="C75" s="104"/>
      <c r="D75" s="104"/>
      <c r="E75" s="104"/>
      <c r="F75" s="44"/>
      <c r="G75" s="57"/>
      <c r="H75" s="42"/>
    </row>
    <row r="76" spans="1:8" x14ac:dyDescent="0.35">
      <c r="A76" s="41"/>
      <c r="B76" s="107" t="s">
        <v>165</v>
      </c>
      <c r="C76" s="100"/>
      <c r="D76" s="100"/>
      <c r="E76" s="100"/>
      <c r="F76" s="48"/>
      <c r="G76" s="49"/>
      <c r="H76" s="42"/>
    </row>
    <row r="77" spans="1:8" x14ac:dyDescent="0.35">
      <c r="A77" s="41"/>
      <c r="B77" s="106" t="s">
        <v>166</v>
      </c>
      <c r="C77" s="102"/>
      <c r="D77" s="102"/>
      <c r="E77" s="102"/>
      <c r="F77" s="43"/>
      <c r="G77" s="50"/>
      <c r="H77" s="42"/>
    </row>
    <row r="78" spans="1:8" ht="15" thickBot="1" x14ac:dyDescent="0.4">
      <c r="A78" s="41"/>
      <c r="B78" s="109" t="s">
        <v>182</v>
      </c>
      <c r="C78" s="103"/>
      <c r="D78" s="103"/>
      <c r="E78" s="103"/>
      <c r="F78" s="52"/>
      <c r="G78" s="53"/>
      <c r="H78" s="42"/>
    </row>
    <row r="79" spans="1:8" ht="10" customHeight="1" thickBot="1" x14ac:dyDescent="0.4">
      <c r="A79" s="45"/>
      <c r="B79" s="46"/>
      <c r="C79" s="105"/>
      <c r="D79" s="105"/>
      <c r="E79" s="105"/>
      <c r="F79" s="46"/>
      <c r="G79" s="46"/>
      <c r="H79" s="47"/>
    </row>
  </sheetData>
  <dataConsolidate/>
  <mergeCells count="7">
    <mergeCell ref="B2:F5"/>
    <mergeCell ref="F61:F67"/>
    <mergeCell ref="F8:F18"/>
    <mergeCell ref="F20:F36"/>
    <mergeCell ref="F38:F44"/>
    <mergeCell ref="F46:F52"/>
    <mergeCell ref="F54:F59"/>
  </mergeCells>
  <pageMargins left="1" right="1" top="1" bottom="1" header="0.5" footer="0.5"/>
  <pageSetup scale="33" orientation="portrait" r:id="rId1"/>
  <rowBreaks count="1" manualBreakCount="1">
    <brk id="68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97AD1-49B9-4D0A-B9B0-79502CF63118}">
  <dimension ref="B2:H9"/>
  <sheetViews>
    <sheetView topLeftCell="C1" workbookViewId="0">
      <selection activeCell="D4" sqref="D4"/>
    </sheetView>
  </sheetViews>
  <sheetFormatPr defaultColWidth="10.90625" defaultRowHeight="14.5" x14ac:dyDescent="0.35"/>
  <cols>
    <col min="2" max="2" width="5.54296875" customWidth="1"/>
    <col min="3" max="3" width="34.54296875" customWidth="1"/>
    <col min="4" max="4" width="22.81640625" customWidth="1"/>
    <col min="5" max="5" width="23.453125" customWidth="1"/>
    <col min="6" max="6" width="26.54296875" customWidth="1"/>
    <col min="7" max="7" width="28.81640625" customWidth="1"/>
    <col min="8" max="8" width="11.81640625" bestFit="1" customWidth="1"/>
  </cols>
  <sheetData>
    <row r="2" spans="2:8" ht="18.5" x14ac:dyDescent="0.35">
      <c r="B2" s="73" t="s">
        <v>0</v>
      </c>
      <c r="C2" s="73" t="s">
        <v>145</v>
      </c>
      <c r="D2" s="74" t="s">
        <v>149</v>
      </c>
      <c r="E2" s="74" t="s">
        <v>148</v>
      </c>
      <c r="F2" s="75" t="s">
        <v>147</v>
      </c>
      <c r="G2" s="75" t="s">
        <v>146</v>
      </c>
      <c r="H2" s="90" t="s">
        <v>161</v>
      </c>
    </row>
    <row r="3" spans="2:8" ht="17" x14ac:dyDescent="0.4">
      <c r="B3" s="68">
        <v>1</v>
      </c>
      <c r="C3" s="69" t="s">
        <v>55</v>
      </c>
      <c r="D3" s="69">
        <v>10</v>
      </c>
      <c r="E3" s="76">
        <v>12</v>
      </c>
      <c r="F3" s="70">
        <v>0.12</v>
      </c>
      <c r="G3" s="78">
        <f>'BD '!F8</f>
        <v>0.15</v>
      </c>
      <c r="H3" s="89">
        <v>0.15</v>
      </c>
    </row>
    <row r="4" spans="2:8" ht="17" x14ac:dyDescent="0.4">
      <c r="B4" s="68">
        <v>2</v>
      </c>
      <c r="C4" s="69" t="s">
        <v>52</v>
      </c>
      <c r="D4" s="69">
        <v>15</v>
      </c>
      <c r="E4" s="76">
        <v>19</v>
      </c>
      <c r="F4" s="70">
        <v>0.11</v>
      </c>
      <c r="G4" s="78">
        <v>0.15</v>
      </c>
      <c r="H4" s="89">
        <v>0.2</v>
      </c>
    </row>
    <row r="5" spans="2:8" ht="17" x14ac:dyDescent="0.4">
      <c r="B5" s="68">
        <v>3</v>
      </c>
      <c r="C5" s="69" t="s">
        <v>58</v>
      </c>
      <c r="D5" s="69">
        <v>10</v>
      </c>
      <c r="E5" s="76">
        <v>12</v>
      </c>
      <c r="F5" s="70">
        <v>0.03</v>
      </c>
      <c r="G5" s="78">
        <v>0.15</v>
      </c>
      <c r="H5" s="89">
        <v>0.15</v>
      </c>
    </row>
    <row r="6" spans="2:8" ht="17" x14ac:dyDescent="0.4">
      <c r="B6" s="68">
        <v>4</v>
      </c>
      <c r="C6" s="69" t="s">
        <v>78</v>
      </c>
      <c r="D6" s="69">
        <v>4</v>
      </c>
      <c r="E6" s="76">
        <v>9</v>
      </c>
      <c r="F6" s="70">
        <v>0.02</v>
      </c>
      <c r="G6" s="78">
        <v>0.15</v>
      </c>
      <c r="H6" s="89">
        <v>0.15</v>
      </c>
    </row>
    <row r="7" spans="2:8" ht="17" x14ac:dyDescent="0.4">
      <c r="B7" s="68">
        <v>5</v>
      </c>
      <c r="C7" s="69" t="s">
        <v>81</v>
      </c>
      <c r="D7" s="69">
        <v>7</v>
      </c>
      <c r="E7" s="76">
        <v>7</v>
      </c>
      <c r="F7" s="70">
        <v>0.08</v>
      </c>
      <c r="G7" s="78">
        <v>0.15</v>
      </c>
      <c r="H7" s="89">
        <v>0.15</v>
      </c>
    </row>
    <row r="8" spans="2:8" ht="17" x14ac:dyDescent="0.4">
      <c r="B8" s="68">
        <v>6</v>
      </c>
      <c r="C8" s="69" t="s">
        <v>124</v>
      </c>
      <c r="D8" s="69">
        <v>7</v>
      </c>
      <c r="E8" s="76">
        <v>7</v>
      </c>
      <c r="F8" s="70">
        <v>0.1</v>
      </c>
      <c r="G8" s="78">
        <v>0.15</v>
      </c>
      <c r="H8" s="89">
        <v>0.2</v>
      </c>
    </row>
    <row r="9" spans="2:8" ht="14.5" customHeight="1" x14ac:dyDescent="0.4">
      <c r="B9" s="80"/>
      <c r="C9" s="81" t="s">
        <v>143</v>
      </c>
      <c r="D9" s="81">
        <f>SUM(D3:D8)</f>
        <v>53</v>
      </c>
      <c r="E9" s="82">
        <f>SUM(E3:E8)</f>
        <v>66</v>
      </c>
      <c r="F9" s="83">
        <f>SUM(F3:F8)</f>
        <v>0.46000000000000008</v>
      </c>
      <c r="G9" s="84">
        <f>SUM(G3:G8)</f>
        <v>0.9</v>
      </c>
      <c r="H9" s="84">
        <f>SUM(H3:H8)</f>
        <v>1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28D9-4A16-44D1-B020-53517F787538}">
  <dimension ref="B2:G10"/>
  <sheetViews>
    <sheetView workbookViewId="0">
      <selection activeCell="C18" sqref="C18"/>
    </sheetView>
  </sheetViews>
  <sheetFormatPr defaultColWidth="10.90625" defaultRowHeight="14.5" x14ac:dyDescent="0.35"/>
  <cols>
    <col min="3" max="3" width="35.453125" customWidth="1"/>
  </cols>
  <sheetData>
    <row r="2" spans="2:7" ht="43.5" x14ac:dyDescent="0.35">
      <c r="B2" s="73" t="s">
        <v>0</v>
      </c>
      <c r="C2" s="73" t="s">
        <v>145</v>
      </c>
      <c r="D2" s="74" t="s">
        <v>149</v>
      </c>
      <c r="E2" s="74" t="s">
        <v>148</v>
      </c>
      <c r="F2" s="75" t="s">
        <v>147</v>
      </c>
      <c r="G2" s="75" t="s">
        <v>146</v>
      </c>
    </row>
    <row r="3" spans="2:7" ht="17" x14ac:dyDescent="0.4">
      <c r="B3" s="68">
        <v>1</v>
      </c>
      <c r="C3" s="69" t="s">
        <v>55</v>
      </c>
      <c r="D3" s="69">
        <v>10</v>
      </c>
      <c r="E3" s="76">
        <v>12</v>
      </c>
      <c r="F3" s="70">
        <v>0.12</v>
      </c>
      <c r="G3" s="78">
        <f>'BD '!F8</f>
        <v>0.15</v>
      </c>
    </row>
    <row r="4" spans="2:7" ht="17" x14ac:dyDescent="0.4">
      <c r="B4" s="68">
        <v>2</v>
      </c>
      <c r="C4" s="69" t="s">
        <v>52</v>
      </c>
      <c r="D4" s="69">
        <v>15</v>
      </c>
      <c r="E4" s="76">
        <v>19</v>
      </c>
      <c r="F4" s="70">
        <v>0.11</v>
      </c>
      <c r="G4" s="78">
        <v>0.15</v>
      </c>
    </row>
    <row r="5" spans="2:7" ht="17" x14ac:dyDescent="0.4">
      <c r="B5" s="85">
        <v>3</v>
      </c>
      <c r="C5" s="86" t="s">
        <v>56</v>
      </c>
      <c r="D5" s="86">
        <v>13</v>
      </c>
      <c r="E5" s="85">
        <v>13</v>
      </c>
      <c r="F5" s="87">
        <v>0.05</v>
      </c>
      <c r="G5" s="88">
        <v>0.1</v>
      </c>
    </row>
    <row r="6" spans="2:7" ht="17" x14ac:dyDescent="0.4">
      <c r="B6" s="68">
        <v>4</v>
      </c>
      <c r="C6" s="69" t="s">
        <v>58</v>
      </c>
      <c r="D6" s="69">
        <v>10</v>
      </c>
      <c r="E6" s="76">
        <v>12</v>
      </c>
      <c r="F6" s="70">
        <v>0.03</v>
      </c>
      <c r="G6" s="78">
        <v>0.15</v>
      </c>
    </row>
    <row r="7" spans="2:7" ht="17" x14ac:dyDescent="0.4">
      <c r="B7" s="68">
        <v>5</v>
      </c>
      <c r="C7" s="69" t="s">
        <v>78</v>
      </c>
      <c r="D7" s="69">
        <v>4</v>
      </c>
      <c r="E7" s="76">
        <v>9</v>
      </c>
      <c r="F7" s="70">
        <v>0.02</v>
      </c>
      <c r="G7" s="78">
        <v>0.15</v>
      </c>
    </row>
    <row r="8" spans="2:7" ht="17" x14ac:dyDescent="0.4">
      <c r="B8" s="68">
        <v>6</v>
      </c>
      <c r="C8" s="69" t="s">
        <v>81</v>
      </c>
      <c r="D8" s="69">
        <v>7</v>
      </c>
      <c r="E8" s="76">
        <v>7</v>
      </c>
      <c r="F8" s="70">
        <v>0.08</v>
      </c>
      <c r="G8" s="78">
        <v>0.15</v>
      </c>
    </row>
    <row r="9" spans="2:7" ht="17" x14ac:dyDescent="0.4">
      <c r="B9" s="68">
        <v>7</v>
      </c>
      <c r="C9" s="69" t="s">
        <v>124</v>
      </c>
      <c r="D9" s="69">
        <v>7</v>
      </c>
      <c r="E9" s="76">
        <v>7</v>
      </c>
      <c r="F9" s="70">
        <v>0.1</v>
      </c>
      <c r="G9" s="78">
        <v>0.15</v>
      </c>
    </row>
    <row r="10" spans="2:7" ht="17" x14ac:dyDescent="0.4">
      <c r="B10" s="71"/>
      <c r="C10" s="67" t="s">
        <v>143</v>
      </c>
      <c r="D10" s="67">
        <f>SUM(D3:D9)</f>
        <v>66</v>
      </c>
      <c r="E10" s="77">
        <f>SUM(E3:E9)</f>
        <v>79</v>
      </c>
      <c r="F10" s="72">
        <f>SUM(F3:F9)</f>
        <v>0.51</v>
      </c>
      <c r="G10" s="79">
        <f>SUM(G3:G9)</f>
        <v>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74ED-3A47-472A-8C50-CB86F16A21C4}">
  <dimension ref="B3:F28"/>
  <sheetViews>
    <sheetView zoomScale="70" zoomScaleNormal="70" workbookViewId="0">
      <selection activeCell="F4" sqref="F4:F28"/>
    </sheetView>
  </sheetViews>
  <sheetFormatPr defaultColWidth="15.54296875" defaultRowHeight="14.5" x14ac:dyDescent="0.35"/>
  <sheetData>
    <row r="3" spans="2:6" x14ac:dyDescent="0.35">
      <c r="B3" s="16" t="s">
        <v>1</v>
      </c>
      <c r="C3" s="16" t="s">
        <v>2</v>
      </c>
      <c r="D3" s="16" t="s">
        <v>6</v>
      </c>
      <c r="E3" s="16" t="s">
        <v>3</v>
      </c>
      <c r="F3" s="16" t="s">
        <v>3</v>
      </c>
    </row>
    <row r="4" spans="2:6" x14ac:dyDescent="0.35">
      <c r="B4" s="3">
        <v>1</v>
      </c>
      <c r="C4" s="3">
        <v>1</v>
      </c>
      <c r="D4" s="3">
        <v>1</v>
      </c>
      <c r="E4" s="3" t="s">
        <v>7</v>
      </c>
      <c r="F4" s="3" t="s">
        <v>29</v>
      </c>
    </row>
    <row r="5" spans="2:6" x14ac:dyDescent="0.35">
      <c r="B5" s="3">
        <v>1</v>
      </c>
      <c r="C5" s="3">
        <v>2</v>
      </c>
      <c r="D5" s="3">
        <v>2</v>
      </c>
      <c r="E5" s="3" t="s">
        <v>7</v>
      </c>
      <c r="F5" s="3" t="s">
        <v>29</v>
      </c>
    </row>
    <row r="6" spans="2:6" x14ac:dyDescent="0.35">
      <c r="B6" s="3">
        <v>1</v>
      </c>
      <c r="C6" s="3">
        <v>3</v>
      </c>
      <c r="D6" s="3">
        <v>4</v>
      </c>
      <c r="E6" s="3" t="s">
        <v>7</v>
      </c>
      <c r="F6" s="3" t="s">
        <v>29</v>
      </c>
    </row>
    <row r="7" spans="2:6" x14ac:dyDescent="0.35">
      <c r="B7" s="3">
        <v>1</v>
      </c>
      <c r="C7" s="3">
        <v>4</v>
      </c>
      <c r="D7" s="3">
        <v>7</v>
      </c>
      <c r="E7" s="3" t="s">
        <v>7</v>
      </c>
      <c r="F7" s="3" t="s">
        <v>29</v>
      </c>
    </row>
    <row r="8" spans="2:6" x14ac:dyDescent="0.35">
      <c r="B8" s="3">
        <v>1</v>
      </c>
      <c r="C8" s="3">
        <v>5</v>
      </c>
      <c r="D8" s="3">
        <v>11</v>
      </c>
      <c r="E8" s="3" t="s">
        <v>8</v>
      </c>
      <c r="F8" s="3" t="s">
        <v>30</v>
      </c>
    </row>
    <row r="9" spans="2:6" x14ac:dyDescent="0.35">
      <c r="B9" s="3">
        <v>2</v>
      </c>
      <c r="C9" s="3">
        <v>1</v>
      </c>
      <c r="D9" s="3">
        <v>3</v>
      </c>
      <c r="E9" s="3" t="s">
        <v>7</v>
      </c>
      <c r="F9" s="3" t="s">
        <v>29</v>
      </c>
    </row>
    <row r="10" spans="2:6" x14ac:dyDescent="0.35">
      <c r="B10" s="3">
        <v>2</v>
      </c>
      <c r="C10" s="3">
        <v>2</v>
      </c>
      <c r="D10" s="3">
        <v>5</v>
      </c>
      <c r="E10" s="3" t="s">
        <v>7</v>
      </c>
      <c r="F10" s="3" t="s">
        <v>29</v>
      </c>
    </row>
    <row r="11" spans="2:6" x14ac:dyDescent="0.35">
      <c r="B11" s="3">
        <v>2</v>
      </c>
      <c r="C11" s="3">
        <v>3</v>
      </c>
      <c r="D11" s="3">
        <v>8</v>
      </c>
      <c r="E11" s="3" t="s">
        <v>8</v>
      </c>
      <c r="F11" s="3" t="s">
        <v>30</v>
      </c>
    </row>
    <row r="12" spans="2:6" x14ac:dyDescent="0.35">
      <c r="B12" s="3">
        <v>2</v>
      </c>
      <c r="C12" s="3">
        <v>4</v>
      </c>
      <c r="D12" s="3">
        <v>12</v>
      </c>
      <c r="E12" s="3" t="s">
        <v>8</v>
      </c>
      <c r="F12" s="3" t="s">
        <v>30</v>
      </c>
    </row>
    <row r="13" spans="2:6" x14ac:dyDescent="0.35">
      <c r="B13" s="3">
        <v>2</v>
      </c>
      <c r="C13" s="3">
        <v>5</v>
      </c>
      <c r="D13" s="3">
        <v>16</v>
      </c>
      <c r="E13" s="3" t="s">
        <v>8</v>
      </c>
      <c r="F13" s="3" t="s">
        <v>30</v>
      </c>
    </row>
    <row r="14" spans="2:6" x14ac:dyDescent="0.35">
      <c r="B14" s="3">
        <v>3</v>
      </c>
      <c r="C14" s="3">
        <v>1</v>
      </c>
      <c r="D14" s="3">
        <v>6</v>
      </c>
      <c r="E14" s="3" t="s">
        <v>7</v>
      </c>
      <c r="F14" s="3" t="s">
        <v>29</v>
      </c>
    </row>
    <row r="15" spans="2:6" x14ac:dyDescent="0.35">
      <c r="B15" s="3">
        <v>3</v>
      </c>
      <c r="C15" s="3">
        <v>2</v>
      </c>
      <c r="D15" s="3">
        <v>9</v>
      </c>
      <c r="E15" s="3" t="s">
        <v>8</v>
      </c>
      <c r="F15" s="3" t="s">
        <v>30</v>
      </c>
    </row>
    <row r="16" spans="2:6" x14ac:dyDescent="0.35">
      <c r="B16" s="3">
        <v>3</v>
      </c>
      <c r="C16" s="3">
        <v>3</v>
      </c>
      <c r="D16" s="3">
        <v>13</v>
      </c>
      <c r="E16" s="3" t="s">
        <v>8</v>
      </c>
      <c r="F16" s="3" t="s">
        <v>30</v>
      </c>
    </row>
    <row r="17" spans="2:6" x14ac:dyDescent="0.35">
      <c r="B17" s="3">
        <v>3</v>
      </c>
      <c r="C17" s="3">
        <v>4</v>
      </c>
      <c r="D17" s="3">
        <v>17</v>
      </c>
      <c r="E17" s="3" t="s">
        <v>8</v>
      </c>
      <c r="F17" s="3" t="s">
        <v>30</v>
      </c>
    </row>
    <row r="18" spans="2:6" x14ac:dyDescent="0.35">
      <c r="B18" s="3">
        <v>3</v>
      </c>
      <c r="C18" s="3">
        <v>5</v>
      </c>
      <c r="D18" s="3">
        <v>20</v>
      </c>
      <c r="E18" s="3" t="s">
        <v>9</v>
      </c>
      <c r="F18" s="3" t="s">
        <v>31</v>
      </c>
    </row>
    <row r="19" spans="2:6" x14ac:dyDescent="0.35">
      <c r="B19" s="3">
        <v>4</v>
      </c>
      <c r="C19" s="3">
        <v>1</v>
      </c>
      <c r="D19" s="3">
        <v>10</v>
      </c>
      <c r="E19" s="3" t="s">
        <v>8</v>
      </c>
      <c r="F19" s="3" t="s">
        <v>30</v>
      </c>
    </row>
    <row r="20" spans="2:6" x14ac:dyDescent="0.35">
      <c r="B20" s="3">
        <v>4</v>
      </c>
      <c r="C20" s="3">
        <v>2</v>
      </c>
      <c r="D20" s="3">
        <v>14</v>
      </c>
      <c r="E20" s="3" t="s">
        <v>8</v>
      </c>
      <c r="F20" s="3" t="s">
        <v>30</v>
      </c>
    </row>
    <row r="21" spans="2:6" x14ac:dyDescent="0.35">
      <c r="B21" s="3">
        <v>4</v>
      </c>
      <c r="C21" s="3">
        <v>3</v>
      </c>
      <c r="D21" s="3">
        <v>18</v>
      </c>
      <c r="E21" s="3" t="s">
        <v>8</v>
      </c>
      <c r="F21" s="3" t="s">
        <v>30</v>
      </c>
    </row>
    <row r="22" spans="2:6" x14ac:dyDescent="0.35">
      <c r="B22" s="3">
        <v>4</v>
      </c>
      <c r="C22" s="3">
        <v>4</v>
      </c>
      <c r="D22" s="3">
        <v>22</v>
      </c>
      <c r="E22" s="3" t="s">
        <v>9</v>
      </c>
      <c r="F22" s="3" t="s">
        <v>31</v>
      </c>
    </row>
    <row r="23" spans="2:6" x14ac:dyDescent="0.35">
      <c r="B23" s="3">
        <v>4</v>
      </c>
      <c r="C23" s="3">
        <v>5</v>
      </c>
      <c r="D23" s="3">
        <v>24</v>
      </c>
      <c r="E23" s="3" t="s">
        <v>9</v>
      </c>
      <c r="F23" s="3" t="s">
        <v>31</v>
      </c>
    </row>
    <row r="24" spans="2:6" x14ac:dyDescent="0.35">
      <c r="B24" s="3">
        <v>5</v>
      </c>
      <c r="C24" s="3">
        <v>1</v>
      </c>
      <c r="D24" s="3">
        <v>15</v>
      </c>
      <c r="E24" s="3" t="s">
        <v>8</v>
      </c>
      <c r="F24" s="3" t="s">
        <v>30</v>
      </c>
    </row>
    <row r="25" spans="2:6" x14ac:dyDescent="0.35">
      <c r="B25" s="3">
        <v>5</v>
      </c>
      <c r="C25" s="3">
        <v>2</v>
      </c>
      <c r="D25" s="3">
        <v>19</v>
      </c>
      <c r="E25" s="3" t="s">
        <v>9</v>
      </c>
      <c r="F25" s="3" t="s">
        <v>31</v>
      </c>
    </row>
    <row r="26" spans="2:6" x14ac:dyDescent="0.35">
      <c r="B26" s="3">
        <v>5</v>
      </c>
      <c r="C26" s="3">
        <v>3</v>
      </c>
      <c r="D26" s="3">
        <v>21</v>
      </c>
      <c r="E26" s="3" t="s">
        <v>9</v>
      </c>
      <c r="F26" s="3" t="s">
        <v>31</v>
      </c>
    </row>
    <row r="27" spans="2:6" x14ac:dyDescent="0.35">
      <c r="B27" s="3">
        <v>5</v>
      </c>
      <c r="C27" s="3">
        <v>4</v>
      </c>
      <c r="D27" s="3">
        <v>23</v>
      </c>
      <c r="E27" s="3" t="s">
        <v>9</v>
      </c>
      <c r="F27" s="3" t="s">
        <v>31</v>
      </c>
    </row>
    <row r="28" spans="2:6" x14ac:dyDescent="0.35">
      <c r="B28" s="3">
        <v>5</v>
      </c>
      <c r="C28" s="3">
        <v>5</v>
      </c>
      <c r="D28" s="3">
        <v>25</v>
      </c>
      <c r="E28" s="3" t="s">
        <v>9</v>
      </c>
      <c r="F28" s="3" t="s">
        <v>31</v>
      </c>
    </row>
  </sheetData>
  <conditionalFormatting sqref="D4:D28">
    <cfRule type="cellIs" dxfId="8" priority="10" operator="greaterThan">
      <formula>18</formula>
    </cfRule>
    <cfRule type="cellIs" dxfId="7" priority="11" operator="between">
      <formula>8</formula>
      <formula>18</formula>
    </cfRule>
    <cfRule type="cellIs" dxfId="6" priority="12" operator="lessThan">
      <formula>8</formula>
    </cfRule>
  </conditionalFormatting>
  <conditionalFormatting sqref="E4:E28">
    <cfRule type="containsText" dxfId="5" priority="7" operator="containsText" text="ALTO">
      <formula>NOT(ISERROR(SEARCH("ALTO",E4)))</formula>
    </cfRule>
    <cfRule type="containsText" dxfId="4" priority="8" operator="containsText" text="MEDIO">
      <formula>NOT(ISERROR(SEARCH("MEDIO",E4)))</formula>
    </cfRule>
    <cfRule type="containsText" dxfId="3" priority="9" operator="containsText" text="BAJO">
      <formula>NOT(ISERROR(SEARCH("BAJO",E4)))</formula>
    </cfRule>
  </conditionalFormatting>
  <conditionalFormatting sqref="F4:F28">
    <cfRule type="containsText" dxfId="2" priority="1" operator="containsText" text="HIGH">
      <formula>NOT(ISERROR(SEARCH("HIGH",F4)))</formula>
    </cfRule>
    <cfRule type="containsText" dxfId="1" priority="2" operator="containsText" text="MEDIUM">
      <formula>NOT(ISERROR(SEARCH("MEDIUM",F4)))</formula>
    </cfRule>
    <cfRule type="containsText" dxfId="0" priority="3" operator="containsText" text="LOW">
      <formula>NOT(ISERROR(SEARCH("LOW",F4)))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Plantilla BOW TIE ING</vt:lpstr>
      <vt:lpstr>Lista auditoria SSO en Campo</vt:lpstr>
      <vt:lpstr>BD </vt:lpstr>
      <vt:lpstr>Estadtisticas </vt:lpstr>
      <vt:lpstr>Hoja7</vt:lpstr>
      <vt:lpstr>Tablas</vt:lpstr>
      <vt:lpstr>'BD '!Criteria</vt:lpstr>
      <vt:lpstr>'Lista auditoria SSO en Campo'!Print_Area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Rodriguez</dc:creator>
  <cp:lastModifiedBy>Shirley Torres</cp:lastModifiedBy>
  <cp:lastPrinted>2025-03-23T21:54:08Z</cp:lastPrinted>
  <dcterms:created xsi:type="dcterms:W3CDTF">2018-01-30T13:01:05Z</dcterms:created>
  <dcterms:modified xsi:type="dcterms:W3CDTF">2025-06-19T12:50:52Z</dcterms:modified>
</cp:coreProperties>
</file>